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obuchberger\Dropbox\omkantine.de\Planung\"/>
    </mc:Choice>
  </mc:AlternateContent>
  <bookViews>
    <workbookView xWindow="0" yWindow="0" windowWidth="25200" windowHeight="11385"/>
  </bookViews>
  <sheets>
    <sheet name="Umsatz Ziel Planung" sheetId="1" r:id="rId1"/>
    <sheet name="Umsatz Ziel Planung plus" sheetId="2" r:id="rId2"/>
    <sheet name="Umsatz Planung Detai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 l="1"/>
  <c r="A14" i="3" l="1"/>
  <c r="A15" i="3"/>
  <c r="A13" i="3"/>
  <c r="E7" i="3"/>
  <c r="F7" i="3"/>
  <c r="G7" i="3"/>
  <c r="H7" i="3"/>
  <c r="I7" i="3"/>
  <c r="J7" i="3"/>
  <c r="K7" i="3"/>
  <c r="L7" i="3"/>
  <c r="M7" i="3"/>
  <c r="N7" i="3"/>
  <c r="O7" i="3"/>
  <c r="D7" i="3"/>
  <c r="C28" i="3"/>
  <c r="C26" i="3"/>
  <c r="O24" i="3"/>
  <c r="O29" i="3" s="1"/>
  <c r="N24" i="3"/>
  <c r="N29" i="3" s="1"/>
  <c r="M24" i="3"/>
  <c r="M29" i="3" s="1"/>
  <c r="L24" i="3"/>
  <c r="L29" i="3" s="1"/>
  <c r="K24" i="3"/>
  <c r="K29" i="3" s="1"/>
  <c r="J24" i="3"/>
  <c r="J29" i="3" s="1"/>
  <c r="I24" i="3"/>
  <c r="I29" i="3" s="1"/>
  <c r="H24" i="3"/>
  <c r="H29" i="3" s="1"/>
  <c r="G24" i="3"/>
  <c r="G29" i="3" s="1"/>
  <c r="F24" i="3"/>
  <c r="F29" i="3" s="1"/>
  <c r="E24" i="3"/>
  <c r="E29" i="3" s="1"/>
  <c r="D24" i="3"/>
  <c r="C21" i="3"/>
  <c r="C19" i="3"/>
  <c r="O17" i="3"/>
  <c r="O22" i="3" s="1"/>
  <c r="N17" i="3"/>
  <c r="N22" i="3" s="1"/>
  <c r="M17" i="3"/>
  <c r="M22" i="3" s="1"/>
  <c r="L17" i="3"/>
  <c r="L22" i="3" s="1"/>
  <c r="K17" i="3"/>
  <c r="K22" i="3" s="1"/>
  <c r="J17" i="3"/>
  <c r="J22" i="3" s="1"/>
  <c r="I17" i="3"/>
  <c r="I22" i="3" s="1"/>
  <c r="H17" i="3"/>
  <c r="H22" i="3" s="1"/>
  <c r="G17" i="3"/>
  <c r="G22" i="3" s="1"/>
  <c r="F17" i="3"/>
  <c r="F22" i="3" s="1"/>
  <c r="E17" i="3"/>
  <c r="E22" i="3" s="1"/>
  <c r="D17" i="3"/>
  <c r="D22" i="3" s="1"/>
  <c r="C14" i="3"/>
  <c r="C12" i="3"/>
  <c r="E10" i="3"/>
  <c r="E15" i="3" s="1"/>
  <c r="F10" i="3"/>
  <c r="F15" i="3" s="1"/>
  <c r="G10" i="3"/>
  <c r="G15" i="3" s="1"/>
  <c r="H10" i="3"/>
  <c r="H15" i="3" s="1"/>
  <c r="I10" i="3"/>
  <c r="I15" i="3" s="1"/>
  <c r="J10" i="3"/>
  <c r="J15" i="3" s="1"/>
  <c r="K10" i="3"/>
  <c r="K15" i="3" s="1"/>
  <c r="L10" i="3"/>
  <c r="L15" i="3" s="1"/>
  <c r="M10" i="3"/>
  <c r="M15" i="3" s="1"/>
  <c r="N10" i="3"/>
  <c r="N15" i="3" s="1"/>
  <c r="O10" i="3"/>
  <c r="O15" i="3" s="1"/>
  <c r="D10" i="3"/>
  <c r="D15" i="3" s="1"/>
  <c r="O48" i="2"/>
  <c r="M42" i="2"/>
  <c r="N47" i="2" s="1"/>
  <c r="M37" i="2"/>
  <c r="M36" i="2"/>
  <c r="M35" i="2"/>
  <c r="M34" i="2"/>
  <c r="M33" i="2"/>
  <c r="M32" i="2"/>
  <c r="M31" i="2"/>
  <c r="M30" i="2"/>
  <c r="M29" i="2"/>
  <c r="M28" i="2"/>
  <c r="M27" i="2"/>
  <c r="N26" i="2"/>
  <c r="N38" i="2" s="1"/>
  <c r="M25" i="2"/>
  <c r="N20" i="2"/>
  <c r="N19" i="2"/>
  <c r="M18" i="2"/>
  <c r="M17" i="2"/>
  <c r="N16" i="2"/>
  <c r="N15" i="2"/>
  <c r="N14" i="2"/>
  <c r="N13" i="2"/>
  <c r="N12" i="2"/>
  <c r="N11" i="2"/>
  <c r="N7" i="2"/>
  <c r="N8" i="2" s="1"/>
  <c r="M8" i="2" s="1"/>
  <c r="K48" i="2"/>
  <c r="I42" i="2"/>
  <c r="J47" i="2" s="1"/>
  <c r="I37" i="2"/>
  <c r="I36" i="2"/>
  <c r="I35" i="2"/>
  <c r="I34" i="2"/>
  <c r="I33" i="2"/>
  <c r="I32" i="2"/>
  <c r="I31" i="2"/>
  <c r="I30" i="2"/>
  <c r="I29" i="2"/>
  <c r="I28" i="2"/>
  <c r="I27" i="2"/>
  <c r="J26" i="2"/>
  <c r="J38" i="2" s="1"/>
  <c r="I25" i="2"/>
  <c r="J20" i="2"/>
  <c r="J19" i="2"/>
  <c r="I18" i="2"/>
  <c r="I17" i="2"/>
  <c r="J16" i="2"/>
  <c r="J15" i="2"/>
  <c r="J14" i="2"/>
  <c r="J13" i="2"/>
  <c r="J12" i="2"/>
  <c r="J11" i="2"/>
  <c r="J8" i="2"/>
  <c r="I8" i="2" s="1"/>
  <c r="J7" i="2"/>
  <c r="G48" i="2"/>
  <c r="C37" i="2"/>
  <c r="O37" i="2" s="1"/>
  <c r="C36" i="2"/>
  <c r="G36" i="2" s="1"/>
  <c r="C35" i="2"/>
  <c r="G35" i="2" s="1"/>
  <c r="C34" i="2"/>
  <c r="K34" i="2" s="1"/>
  <c r="C33" i="2"/>
  <c r="K33" i="2" s="1"/>
  <c r="C32" i="2"/>
  <c r="G32" i="2" s="1"/>
  <c r="C31" i="2"/>
  <c r="K31" i="2" s="1"/>
  <c r="C30" i="2"/>
  <c r="K30" i="2" s="1"/>
  <c r="C29" i="2"/>
  <c r="K29" i="2" s="1"/>
  <c r="C28" i="2"/>
  <c r="G28" i="2" s="1"/>
  <c r="C27" i="2"/>
  <c r="K27" i="2" s="1"/>
  <c r="C25" i="2"/>
  <c r="G25" i="2" s="1"/>
  <c r="C18" i="2"/>
  <c r="G18" i="2" s="1"/>
  <c r="C17" i="2"/>
  <c r="K17" i="2" s="1"/>
  <c r="C4" i="2"/>
  <c r="G4" i="2" s="1"/>
  <c r="E42" i="2"/>
  <c r="F47" i="2" s="1"/>
  <c r="E37" i="2"/>
  <c r="E36" i="2"/>
  <c r="E35" i="2"/>
  <c r="E34" i="2"/>
  <c r="E33" i="2"/>
  <c r="E32" i="2"/>
  <c r="E31" i="2"/>
  <c r="E30" i="2"/>
  <c r="E29" i="2"/>
  <c r="E28" i="2"/>
  <c r="E27" i="2"/>
  <c r="F26" i="2"/>
  <c r="F38" i="2" s="1"/>
  <c r="E38" i="2" s="1"/>
  <c r="E25" i="2"/>
  <c r="F20" i="2"/>
  <c r="F19" i="2"/>
  <c r="E18" i="2"/>
  <c r="E17" i="2"/>
  <c r="F16" i="2"/>
  <c r="F15" i="2"/>
  <c r="F14" i="2"/>
  <c r="F13" i="2"/>
  <c r="F12" i="2"/>
  <c r="F11" i="2"/>
  <c r="F7" i="2"/>
  <c r="F8" i="2" s="1"/>
  <c r="B18" i="1"/>
  <c r="B17" i="1"/>
  <c r="D17" i="1"/>
  <c r="B37" i="1"/>
  <c r="B36" i="1"/>
  <c r="B35" i="1"/>
  <c r="B34" i="1"/>
  <c r="B33" i="1"/>
  <c r="B32" i="1"/>
  <c r="B31" i="1"/>
  <c r="B30" i="1"/>
  <c r="B29" i="1"/>
  <c r="B28" i="1"/>
  <c r="B27" i="1"/>
  <c r="B25" i="1"/>
  <c r="C16" i="1"/>
  <c r="D16" i="1" s="1"/>
  <c r="C26" i="1"/>
  <c r="D26" i="1" s="1"/>
  <c r="C7" i="1"/>
  <c r="C12" i="1"/>
  <c r="D12" i="1" s="1"/>
  <c r="C13" i="1"/>
  <c r="D13" i="1" s="1"/>
  <c r="C14" i="1"/>
  <c r="D14" i="1" s="1"/>
  <c r="C15" i="1"/>
  <c r="D15" i="1" s="1"/>
  <c r="D18" i="1"/>
  <c r="C19" i="1"/>
  <c r="D19" i="1" s="1"/>
  <c r="C20" i="1"/>
  <c r="D20" i="1" s="1"/>
  <c r="C11" i="1"/>
  <c r="D11" i="1" s="1"/>
  <c r="D37" i="1"/>
  <c r="D36" i="1"/>
  <c r="D35" i="1"/>
  <c r="D34" i="1"/>
  <c r="D33" i="1"/>
  <c r="D32" i="1"/>
  <c r="D31" i="1"/>
  <c r="D30" i="1"/>
  <c r="D29" i="1"/>
  <c r="D28" i="1"/>
  <c r="D27" i="1"/>
  <c r="D25" i="1"/>
  <c r="D4" i="1"/>
  <c r="B42" i="1"/>
  <c r="C47" i="1" s="1"/>
  <c r="C7" i="3" l="1"/>
  <c r="D4" i="3"/>
  <c r="L4" i="3"/>
  <c r="L8" i="3" s="1"/>
  <c r="H4" i="3"/>
  <c r="H8" i="3" s="1"/>
  <c r="C24" i="3"/>
  <c r="C29" i="3" s="1"/>
  <c r="O4" i="3"/>
  <c r="O8" i="3" s="1"/>
  <c r="K4" i="3"/>
  <c r="K8" i="3" s="1"/>
  <c r="G4" i="3"/>
  <c r="G8" i="3" s="1"/>
  <c r="N4" i="3"/>
  <c r="N8" i="3" s="1"/>
  <c r="J4" i="3"/>
  <c r="J8" i="3" s="1"/>
  <c r="F4" i="3"/>
  <c r="F8" i="3" s="1"/>
  <c r="M4" i="3"/>
  <c r="M8" i="3" s="1"/>
  <c r="I4" i="3"/>
  <c r="I8" i="3" s="1"/>
  <c r="E4" i="3"/>
  <c r="E8" i="3" s="1"/>
  <c r="C17" i="3"/>
  <c r="C22" i="3" s="1"/>
  <c r="D29" i="3"/>
  <c r="C10" i="3"/>
  <c r="C15" i="3" s="1"/>
  <c r="C13" i="2"/>
  <c r="G13" i="2" s="1"/>
  <c r="J21" i="2"/>
  <c r="C11" i="2"/>
  <c r="G11" i="2" s="1"/>
  <c r="C15" i="2"/>
  <c r="G15" i="2" s="1"/>
  <c r="C19" i="2"/>
  <c r="G19" i="2" s="1"/>
  <c r="C26" i="2"/>
  <c r="G26" i="2" s="1"/>
  <c r="N21" i="2"/>
  <c r="N22" i="2" s="1"/>
  <c r="M38" i="2"/>
  <c r="M47" i="2"/>
  <c r="O4" i="2"/>
  <c r="K18" i="2"/>
  <c r="K37" i="2"/>
  <c r="O18" i="2"/>
  <c r="O25" i="2"/>
  <c r="O27" i="2"/>
  <c r="O29" i="2"/>
  <c r="O31" i="2"/>
  <c r="O33" i="2"/>
  <c r="O35" i="2"/>
  <c r="O17" i="2"/>
  <c r="O26" i="2"/>
  <c r="O28" i="2"/>
  <c r="O30" i="2"/>
  <c r="O32" i="2"/>
  <c r="O34" i="2"/>
  <c r="O36" i="2"/>
  <c r="I21" i="2"/>
  <c r="I47" i="2"/>
  <c r="I38" i="2"/>
  <c r="K4" i="2"/>
  <c r="K25" i="2"/>
  <c r="K35" i="2"/>
  <c r="J22" i="2"/>
  <c r="K28" i="2"/>
  <c r="K32" i="2"/>
  <c r="K36" i="2"/>
  <c r="G29" i="2"/>
  <c r="G33" i="2"/>
  <c r="G37" i="2"/>
  <c r="G17" i="2"/>
  <c r="G27" i="2"/>
  <c r="G31" i="2"/>
  <c r="G30" i="2"/>
  <c r="G34" i="2"/>
  <c r="C16" i="2"/>
  <c r="G16" i="2" s="1"/>
  <c r="C20" i="2"/>
  <c r="K20" i="2" s="1"/>
  <c r="C12" i="2"/>
  <c r="O12" i="2" s="1"/>
  <c r="C47" i="2"/>
  <c r="B47" i="2" s="1"/>
  <c r="C14" i="2"/>
  <c r="K14" i="2" s="1"/>
  <c r="B37" i="2"/>
  <c r="C7" i="2"/>
  <c r="B34" i="2"/>
  <c r="B13" i="2"/>
  <c r="B31" i="2"/>
  <c r="B18" i="2"/>
  <c r="B28" i="2"/>
  <c r="B32" i="2"/>
  <c r="B36" i="2"/>
  <c r="B16" i="2"/>
  <c r="B30" i="2"/>
  <c r="B17" i="2"/>
  <c r="B27" i="2"/>
  <c r="B35" i="2"/>
  <c r="B25" i="2"/>
  <c r="B29" i="2"/>
  <c r="B33" i="2"/>
  <c r="F21" i="2"/>
  <c r="E8" i="2"/>
  <c r="E47" i="2"/>
  <c r="B47" i="1"/>
  <c r="C38" i="1"/>
  <c r="C21" i="1"/>
  <c r="O11" i="2" l="1"/>
  <c r="O13" i="2"/>
  <c r="M21" i="2"/>
  <c r="K13" i="2"/>
  <c r="O15" i="2"/>
  <c r="B15" i="2"/>
  <c r="B11" i="2"/>
  <c r="K19" i="2"/>
  <c r="K11" i="2"/>
  <c r="O19" i="2"/>
  <c r="K26" i="2"/>
  <c r="C38" i="2"/>
  <c r="K38" i="2" s="1"/>
  <c r="B26" i="2"/>
  <c r="B19" i="2"/>
  <c r="K15" i="2"/>
  <c r="N39" i="2"/>
  <c r="M22" i="2"/>
  <c r="O14" i="2"/>
  <c r="K12" i="2"/>
  <c r="O47" i="2"/>
  <c r="O20" i="2"/>
  <c r="K7" i="2"/>
  <c r="O7" i="2"/>
  <c r="O38" i="2"/>
  <c r="O16" i="2"/>
  <c r="J39" i="2"/>
  <c r="I22" i="2"/>
  <c r="K47" i="2"/>
  <c r="K16" i="2"/>
  <c r="G12" i="2"/>
  <c r="G20" i="2"/>
  <c r="G14" i="2"/>
  <c r="G7" i="2"/>
  <c r="G47" i="2"/>
  <c r="B20" i="2"/>
  <c r="B12" i="2"/>
  <c r="C21" i="2"/>
  <c r="B14" i="2"/>
  <c r="B7" i="2"/>
  <c r="C8" i="2"/>
  <c r="E21" i="2"/>
  <c r="F22" i="2"/>
  <c r="D47" i="1"/>
  <c r="D38" i="1"/>
  <c r="B38" i="1"/>
  <c r="D21" i="1"/>
  <c r="B21" i="1"/>
  <c r="B38" i="2" l="1"/>
  <c r="G38" i="2"/>
  <c r="K8" i="2"/>
  <c r="O8" i="2"/>
  <c r="N49" i="2"/>
  <c r="M39" i="2"/>
  <c r="K21" i="2"/>
  <c r="O21" i="2"/>
  <c r="J49" i="2"/>
  <c r="I39" i="2"/>
  <c r="G8" i="2"/>
  <c r="B21" i="2"/>
  <c r="G21" i="2"/>
  <c r="C22" i="2"/>
  <c r="O22" i="2" s="1"/>
  <c r="B8" i="2"/>
  <c r="F39" i="2"/>
  <c r="E22" i="2"/>
  <c r="C8" i="1"/>
  <c r="B8" i="1" s="1"/>
  <c r="D7" i="1"/>
  <c r="M49" i="2" l="1"/>
  <c r="B22" i="2"/>
  <c r="I49" i="2"/>
  <c r="G22" i="2"/>
  <c r="K22" i="2"/>
  <c r="C39" i="2"/>
  <c r="O39" i="2" s="1"/>
  <c r="F49" i="2"/>
  <c r="E39" i="2"/>
  <c r="D8" i="1"/>
  <c r="C22" i="1"/>
  <c r="B22" i="1" s="1"/>
  <c r="C49" i="2" l="1"/>
  <c r="G39" i="2"/>
  <c r="K39" i="2"/>
  <c r="B39" i="2"/>
  <c r="E49" i="2"/>
  <c r="C39" i="1"/>
  <c r="B39" i="1" s="1"/>
  <c r="D22" i="1"/>
  <c r="B49" i="2" l="1"/>
  <c r="R1" i="2"/>
  <c r="K49" i="2"/>
  <c r="G49" i="2"/>
  <c r="O49" i="2"/>
  <c r="D39" i="1"/>
  <c r="C49" i="1"/>
  <c r="F1" i="1" s="1"/>
  <c r="D49" i="1" l="1"/>
  <c r="B49" i="1"/>
  <c r="D8" i="3"/>
  <c r="C4" i="3"/>
  <c r="C8" i="3" s="1"/>
</calcChain>
</file>

<file path=xl/sharedStrings.xml><?xml version="1.0" encoding="utf-8"?>
<sst xmlns="http://schemas.openxmlformats.org/spreadsheetml/2006/main" count="150" uniqueCount="83">
  <si>
    <t>Umsatz Ziel Gesamt</t>
  </si>
  <si>
    <t>Umsatz 1</t>
  </si>
  <si>
    <t>Umsatz 2</t>
  </si>
  <si>
    <t>Umsatz 3</t>
  </si>
  <si>
    <t>Faktoren</t>
  </si>
  <si>
    <t>Direkte Umsatzkosten</t>
  </si>
  <si>
    <t>Direkte Umsatzkosten Gesamt</t>
  </si>
  <si>
    <t>Deckungsbeitrag I</t>
  </si>
  <si>
    <t>Marketing</t>
  </si>
  <si>
    <t>Reisekosten</t>
  </si>
  <si>
    <t>Abschreibungen</t>
  </si>
  <si>
    <t>Messen &amp; Events</t>
  </si>
  <si>
    <t>..</t>
  </si>
  <si>
    <t>.</t>
  </si>
  <si>
    <t>Variable Kosten Gesamt</t>
  </si>
  <si>
    <t>Fixe Kosten Gesamt</t>
  </si>
  <si>
    <t>Deckungsbeitrag II</t>
  </si>
  <si>
    <t>Umsatzerlös Gesamt</t>
  </si>
  <si>
    <t>UMSATZ</t>
  </si>
  <si>
    <t>DIREKTE UMSATZKOSTEN</t>
  </si>
  <si>
    <t>VARIABLE KOSTEN</t>
  </si>
  <si>
    <t>FIXE KOSTEN</t>
  </si>
  <si>
    <t>Zins</t>
  </si>
  <si>
    <t>Laufzeit in Jahren</t>
  </si>
  <si>
    <t>Restschuld</t>
  </si>
  <si>
    <t>Darlehenszahlung pro Monat</t>
  </si>
  <si>
    <t>Perioden</t>
  </si>
  <si>
    <t>Gesamt</t>
  </si>
  <si>
    <t>pro Periode</t>
  </si>
  <si>
    <t>Netto Umsatz (Deckungsbeitrag I)</t>
  </si>
  <si>
    <t>Raummieten (Büro, Werkstatt, Garagen)</t>
  </si>
  <si>
    <t>Leasing (Möbel, Rechner)</t>
  </si>
  <si>
    <t>Office Verbrauch (Papier, Toner, Küche, Toiletten)</t>
  </si>
  <si>
    <t>Sonstige Kosten (Reinigung, Abos)</t>
  </si>
  <si>
    <t>Sonstige Variable Kosten (Porto, Schulungen)</t>
  </si>
  <si>
    <t>Darlehenssumme</t>
  </si>
  <si>
    <t>DARLEHENSKOSTEN</t>
  </si>
  <si>
    <t>Darlehenskosten Gesamt</t>
  </si>
  <si>
    <t>Freie Mitarbeiter</t>
  </si>
  <si>
    <t>Rechtsberatung (Notar, Rechtsanwalt, Steuerberatung)</t>
  </si>
  <si>
    <t>Sonstige Beratung (Buchhaltung, Management)</t>
  </si>
  <si>
    <t>Personalbeschaffung (Anzeigen, Headhunter, Netzwerke)</t>
  </si>
  <si>
    <t>Brutto Gehälter (alle Gehälter aller Mitarbeiter)</t>
  </si>
  <si>
    <t>Arbeitgeber Anteile aller Gehälter</t>
  </si>
  <si>
    <t>Versicherungen (KSK, VBG, Betriebshaftpflicht etc.)</t>
  </si>
  <si>
    <t>KFZ (Leasing Rate, Versicherungen, Sprit, KFZ Steuer)</t>
  </si>
  <si>
    <t>Umsatzerlöse</t>
  </si>
  <si>
    <t>Position</t>
  </si>
  <si>
    <t>Anteil %</t>
  </si>
  <si>
    <t>Gesamt alle Produkte</t>
  </si>
  <si>
    <t>Lizenzen (Software, Bildrechte, Nutzungsrechte, Markenrechte)</t>
  </si>
  <si>
    <t>Telefon und Internet (Handies, Festnetz, GEZ, Domainkosten)</t>
  </si>
  <si>
    <t>Produkt/Standort 1</t>
  </si>
  <si>
    <t>Produkt/Standort 3</t>
  </si>
  <si>
    <t>Produkt/Standort 2</t>
  </si>
  <si>
    <t>Kunden/Produkte/Standorte/Vertriebswege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</si>
  <si>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</si>
  <si>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</si>
  <si>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</si>
  <si>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</si>
  <si>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</si>
  <si>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</si>
  <si>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</si>
  <si>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</si>
  <si>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</si>
  <si>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</si>
  <si>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</si>
  <si>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</si>
  <si>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Umsatz 2 Basis (Stück, Stunden, Flat...)</t>
  </si>
  <si>
    <t>Umsatz 2 Faktor (Stundensatz, Preis, Faktor, %)</t>
  </si>
  <si>
    <t>Direkte Umsatzkosten 2</t>
  </si>
  <si>
    <t>Netto Umsatz 2 (Deckungsbeitrag I)</t>
  </si>
  <si>
    <t>Umsatz 3 Basis (Stück, Stunden, Flat...)</t>
  </si>
  <si>
    <t>Umsatz 3 Faktor (Stundensatz, Preis, Faktor, %)</t>
  </si>
  <si>
    <t>Direkte Umsatzkosten 3</t>
  </si>
  <si>
    <t>Netto Umsatz 3 (Deckungsbeitrag I)</t>
  </si>
  <si>
    <t>Umsatz Gesamt</t>
  </si>
  <si>
    <t>Netto Umsatz Gesamt (Deckungsbeitrag I)</t>
  </si>
  <si>
    <t>Summewenn</t>
  </si>
  <si>
    <t>Umsatz</t>
  </si>
  <si>
    <t>-</t>
  </si>
  <si>
    <t>Netto Umsatz</t>
  </si>
  <si>
    <t>Arbeitgeber Anteil aller Gehälter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</si>
</sst>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1" tint="0.34998626667073579"/>
      </top>
      <bottom style="double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double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3" borderId="0" xfId="0" applyFill="1"/>
    <xf numFmtId="4" fontId="0" fillId="3" borderId="0" xfId="0" applyNumberFormat="1" applyFill="1"/>
    <xf numFmtId="0" fontId="0" fillId="4" borderId="0" xfId="0" applyFill="1"/>
    <xf numFmtId="4" fontId="0" fillId="4" borderId="0" xfId="0" applyNumberFormat="1" applyFill="1"/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1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left" indent="2"/>
    </xf>
    <xf numFmtId="4" fontId="0" fillId="4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6" borderId="0" xfId="0" applyFill="1"/>
    <xf numFmtId="10" fontId="0" fillId="6" borderId="0" xfId="0" applyNumberFormat="1" applyFill="1" applyAlignment="1">
      <alignment horizontal="center"/>
    </xf>
    <xf numFmtId="4" fontId="0" fillId="6" borderId="0" xfId="0" applyNumberFormat="1" applyFill="1"/>
    <xf numFmtId="0" fontId="0" fillId="4" borderId="0" xfId="0" applyFill="1" applyAlignment="1">
      <alignment horizontal="left"/>
    </xf>
    <xf numFmtId="0" fontId="4" fillId="4" borderId="1" xfId="0" applyFont="1" applyFill="1" applyBorder="1" applyAlignment="1">
      <alignment horizontal="left"/>
    </xf>
    <xf numFmtId="10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0" fontId="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/>
    <xf numFmtId="0" fontId="2" fillId="4" borderId="0" xfId="0" applyFont="1" applyFill="1"/>
    <xf numFmtId="0" fontId="2" fillId="3" borderId="0" xfId="0" applyFont="1" applyFill="1"/>
    <xf numFmtId="0" fontId="2" fillId="2" borderId="0" xfId="0" applyFont="1" applyFill="1"/>
    <xf numFmtId="0" fontId="0" fillId="0" borderId="0" xfId="0" applyFont="1" applyFill="1"/>
    <xf numFmtId="0" fontId="7" fillId="0" borderId="0" xfId="0" applyFont="1"/>
    <xf numFmtId="10" fontId="0" fillId="7" borderId="0" xfId="0" applyNumberFormat="1" applyFill="1" applyAlignment="1">
      <alignment horizontal="center"/>
    </xf>
    <xf numFmtId="4" fontId="0" fillId="7" borderId="0" xfId="0" applyNumberFormat="1" applyFill="1"/>
    <xf numFmtId="0" fontId="5" fillId="7" borderId="0" xfId="0" applyFont="1" applyFill="1"/>
    <xf numFmtId="10" fontId="5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horizontal="center"/>
    </xf>
    <xf numFmtId="4" fontId="6" fillId="7" borderId="0" xfId="0" applyNumberFormat="1" applyFont="1" applyFill="1" applyAlignment="1">
      <alignment horizontal="left" indent="1"/>
    </xf>
    <xf numFmtId="4" fontId="7" fillId="0" borderId="0" xfId="0" applyNumberFormat="1" applyFont="1"/>
    <xf numFmtId="0" fontId="0" fillId="2" borderId="0" xfId="0" applyFill="1" applyAlignment="1">
      <alignment horizontal="left"/>
    </xf>
    <xf numFmtId="10" fontId="4" fillId="4" borderId="3" xfId="0" applyNumberFormat="1" applyFont="1" applyFill="1" applyBorder="1" applyAlignment="1">
      <alignment horizontal="center"/>
    </xf>
    <xf numFmtId="10" fontId="0" fillId="5" borderId="2" xfId="0" applyNumberFormat="1" applyFill="1" applyBorder="1" applyAlignment="1">
      <alignment horizontal="center"/>
    </xf>
    <xf numFmtId="10" fontId="0" fillId="5" borderId="4" xfId="0" applyNumberFormat="1" applyFill="1" applyBorder="1" applyAlignment="1">
      <alignment horizontal="center"/>
    </xf>
    <xf numFmtId="10" fontId="0" fillId="5" borderId="5" xfId="0" applyNumberForma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4" fontId="0" fillId="0" borderId="4" xfId="0" applyNumberFormat="1" applyFill="1" applyBorder="1"/>
    <xf numFmtId="4" fontId="0" fillId="0" borderId="6" xfId="0" applyNumberFormat="1" applyFill="1" applyBorder="1"/>
    <xf numFmtId="4" fontId="0" fillId="5" borderId="2" xfId="0" applyNumberFormat="1" applyFill="1" applyBorder="1"/>
    <xf numFmtId="4" fontId="0" fillId="5" borderId="4" xfId="0" applyNumberFormat="1" applyFill="1" applyBorder="1"/>
    <xf numFmtId="4" fontId="0" fillId="5" borderId="5" xfId="0" applyNumberFormat="1" applyFill="1" applyBorder="1"/>
    <xf numFmtId="4" fontId="0" fillId="5" borderId="6" xfId="0" applyNumberFormat="1" applyFill="1" applyBorder="1"/>
    <xf numFmtId="4" fontId="0" fillId="5" borderId="4" xfId="0" applyNumberFormat="1" applyFill="1" applyBorder="1" applyAlignment="1">
      <alignment horizontal="center"/>
    </xf>
    <xf numFmtId="10" fontId="0" fillId="5" borderId="5" xfId="1" applyNumberFormat="1" applyFont="1" applyFill="1" applyBorder="1" applyAlignment="1">
      <alignment horizontal="center"/>
    </xf>
    <xf numFmtId="4" fontId="0" fillId="5" borderId="5" xfId="0" applyNumberFormat="1" applyFill="1" applyBorder="1" applyAlignment="1">
      <alignment horizontal="center"/>
    </xf>
    <xf numFmtId="4" fontId="0" fillId="5" borderId="6" xfId="0" applyNumberFormat="1" applyFill="1" applyBorder="1" applyAlignment="1">
      <alignment horizontal="center"/>
    </xf>
    <xf numFmtId="9" fontId="5" fillId="7" borderId="0" xfId="1" applyFont="1" applyFill="1" applyAlignment="1">
      <alignment horizontal="center"/>
    </xf>
    <xf numFmtId="10" fontId="5" fillId="7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0" fontId="2" fillId="4" borderId="0" xfId="1" applyNumberFormat="1" applyFont="1" applyFill="1" applyAlignment="1">
      <alignment horizontal="center"/>
    </xf>
    <xf numFmtId="10" fontId="0" fillId="6" borderId="0" xfId="1" applyNumberFormat="1" applyFont="1" applyFill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4" fontId="0" fillId="4" borderId="0" xfId="0" applyNumberFormat="1" applyFill="1" applyAlignment="1">
      <alignment horizontal="left"/>
    </xf>
    <xf numFmtId="4" fontId="2" fillId="2" borderId="0" xfId="0" applyNumberFormat="1" applyFont="1" applyFill="1" applyAlignment="1">
      <alignment horizontal="right" indent="1"/>
    </xf>
    <xf numFmtId="4" fontId="0" fillId="2" borderId="0" xfId="0" applyNumberFormat="1" applyFill="1" applyAlignment="1">
      <alignment horizontal="right" indent="1"/>
    </xf>
    <xf numFmtId="4" fontId="0" fillId="3" borderId="0" xfId="0" applyNumberFormat="1" applyFill="1" applyAlignment="1">
      <alignment horizontal="right" indent="1"/>
    </xf>
    <xf numFmtId="4" fontId="2" fillId="4" borderId="0" xfId="0" applyNumberFormat="1" applyFont="1" applyFill="1" applyAlignment="1">
      <alignment horizontal="right" indent="1"/>
    </xf>
    <xf numFmtId="4" fontId="0" fillId="6" borderId="0" xfId="0" applyNumberFormat="1" applyFill="1" applyAlignment="1">
      <alignment horizontal="right" indent="1"/>
    </xf>
    <xf numFmtId="4" fontId="4" fillId="4" borderId="1" xfId="0" applyNumberFormat="1" applyFont="1" applyFill="1" applyBorder="1" applyAlignment="1">
      <alignment horizontal="right" indent="1"/>
    </xf>
    <xf numFmtId="4" fontId="2" fillId="3" borderId="0" xfId="0" applyNumberFormat="1" applyFont="1" applyFill="1" applyAlignment="1">
      <alignment horizontal="right" indent="1"/>
    </xf>
    <xf numFmtId="4" fontId="0" fillId="2" borderId="1" xfId="0" applyNumberFormat="1" applyFont="1" applyFill="1" applyBorder="1" applyAlignment="1">
      <alignment horizontal="right" indent="1"/>
    </xf>
    <xf numFmtId="4" fontId="0" fillId="0" borderId="0" xfId="0" applyNumberFormat="1" applyAlignment="1">
      <alignment horizontal="right" indent="1"/>
    </xf>
    <xf numFmtId="4" fontId="0" fillId="4" borderId="0" xfId="0" applyNumberFormat="1" applyFill="1" applyAlignment="1">
      <alignment horizontal="right" indent="1"/>
    </xf>
    <xf numFmtId="9" fontId="8" fillId="2" borderId="0" xfId="1" applyFont="1" applyFill="1" applyAlignment="1">
      <alignment horizontal="center"/>
    </xf>
    <xf numFmtId="9" fontId="9" fillId="2" borderId="0" xfId="1" applyFont="1" applyFill="1" applyAlignment="1">
      <alignment horizontal="center"/>
    </xf>
    <xf numFmtId="9" fontId="9" fillId="3" borderId="0" xfId="1" applyFont="1" applyFill="1" applyAlignment="1">
      <alignment horizontal="center"/>
    </xf>
    <xf numFmtId="9" fontId="8" fillId="4" borderId="0" xfId="1" applyFont="1" applyFill="1" applyAlignment="1">
      <alignment horizontal="center"/>
    </xf>
    <xf numFmtId="9" fontId="9" fillId="6" borderId="0" xfId="1" applyFont="1" applyFill="1" applyAlignment="1">
      <alignment horizontal="center"/>
    </xf>
    <xf numFmtId="9" fontId="9" fillId="4" borderId="0" xfId="1" applyFont="1" applyFill="1" applyAlignment="1">
      <alignment horizontal="center"/>
    </xf>
    <xf numFmtId="9" fontId="8" fillId="3" borderId="0" xfId="1" applyFont="1" applyFill="1" applyAlignment="1">
      <alignment horizontal="center"/>
    </xf>
    <xf numFmtId="9" fontId="9" fillId="2" borderId="1" xfId="1" applyFont="1" applyFill="1" applyBorder="1" applyAlignment="1">
      <alignment horizontal="center"/>
    </xf>
    <xf numFmtId="9" fontId="9" fillId="0" borderId="0" xfId="1" applyFont="1" applyAlignment="1">
      <alignment horizontal="center"/>
    </xf>
    <xf numFmtId="9" fontId="9" fillId="4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right"/>
    </xf>
    <xf numFmtId="164" fontId="0" fillId="6" borderId="0" xfId="0" applyNumberFormat="1" applyFill="1"/>
    <xf numFmtId="164" fontId="0" fillId="2" borderId="0" xfId="0" applyNumberFormat="1" applyFill="1"/>
    <xf numFmtId="164" fontId="0" fillId="3" borderId="0" xfId="0" applyNumberFormat="1" applyFill="1"/>
    <xf numFmtId="164" fontId="4" fillId="4" borderId="3" xfId="0" applyNumberFormat="1" applyFont="1" applyFill="1" applyBorder="1" applyAlignment="1">
      <alignment horizontal="right"/>
    </xf>
    <xf numFmtId="4" fontId="0" fillId="5" borderId="7" xfId="0" applyNumberFormat="1" applyFill="1" applyBorder="1"/>
    <xf numFmtId="4" fontId="0" fillId="5" borderId="8" xfId="0" applyNumberFormat="1" applyFill="1" applyBorder="1"/>
    <xf numFmtId="4" fontId="0" fillId="5" borderId="9" xfId="0" applyNumberForma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164" fontId="0" fillId="5" borderId="13" xfId="0" applyNumberFormat="1" applyFill="1" applyBorder="1"/>
    <xf numFmtId="164" fontId="0" fillId="5" borderId="14" xfId="0" applyNumberFormat="1" applyFill="1" applyBorder="1"/>
    <xf numFmtId="164" fontId="0" fillId="5" borderId="15" xfId="0" applyNumberFormat="1" applyFill="1" applyBorder="1"/>
    <xf numFmtId="0" fontId="0" fillId="8" borderId="0" xfId="0" applyFill="1"/>
    <xf numFmtId="0" fontId="2" fillId="8" borderId="0" xfId="0" applyFont="1" applyFill="1"/>
    <xf numFmtId="4" fontId="0" fillId="8" borderId="0" xfId="0" applyNumberFormat="1" applyFill="1"/>
    <xf numFmtId="0" fontId="4" fillId="8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  <xf numFmtId="164" fontId="0" fillId="6" borderId="0" xfId="0" applyNumberFormat="1" applyFill="1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0" fontId="3" fillId="7" borderId="0" xfId="0" applyFont="1" applyFill="1"/>
    <xf numFmtId="0" fontId="3" fillId="7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164" fontId="0" fillId="4" borderId="0" xfId="0" applyNumberFormat="1" applyFill="1" applyAlignment="1">
      <alignment horizontal="left"/>
    </xf>
    <xf numFmtId="164" fontId="0" fillId="4" borderId="0" xfId="0" applyNumberFormat="1" applyFill="1"/>
    <xf numFmtId="4" fontId="0" fillId="0" borderId="2" xfId="0" applyNumberFormat="1" applyFill="1" applyBorder="1"/>
    <xf numFmtId="3" fontId="0" fillId="5" borderId="2" xfId="0" applyNumberFormat="1" applyFill="1" applyBorder="1" applyAlignment="1">
      <alignment horizontal="center"/>
    </xf>
    <xf numFmtId="9" fontId="1" fillId="5" borderId="16" xfId="1" applyFont="1" applyFill="1" applyBorder="1" applyAlignment="1">
      <alignment horizontal="center"/>
    </xf>
    <xf numFmtId="9" fontId="1" fillId="5" borderId="17" xfId="1" applyFont="1" applyFill="1" applyBorder="1" applyAlignment="1">
      <alignment horizontal="center"/>
    </xf>
    <xf numFmtId="9" fontId="1" fillId="5" borderId="18" xfId="1" applyFont="1" applyFill="1" applyBorder="1" applyAlignment="1">
      <alignment horizontal="center"/>
    </xf>
    <xf numFmtId="4" fontId="6" fillId="7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50"/>
  <sheetViews>
    <sheetView showGridLines="0" tabSelected="1" zoomScale="85" zoomScaleNormal="85" workbookViewId="0">
      <pane ySplit="2" topLeftCell="A3" activePane="bottomLeft" state="frozen"/>
      <selection pane="bottomLeft" activeCell="F4" sqref="F4"/>
    </sheetView>
  </sheetViews>
  <sheetFormatPr defaultColWidth="8.85546875" defaultRowHeight="15" outlineLevelRow="1" x14ac:dyDescent="0.25"/>
  <cols>
    <col min="1" max="1" width="77" customWidth="1"/>
    <col min="2" max="2" width="12.5703125" style="8" customWidth="1"/>
    <col min="3" max="4" width="17.140625" style="1" customWidth="1"/>
    <col min="6" max="6" width="12.7109375" customWidth="1"/>
    <col min="7" max="7" width="13.140625" bestFit="1" customWidth="1"/>
  </cols>
  <sheetData>
    <row r="1" spans="1:7" ht="15.75" thickBot="1" x14ac:dyDescent="0.3">
      <c r="A1" s="38"/>
      <c r="B1" s="33"/>
      <c r="C1" s="34"/>
      <c r="D1" s="34"/>
      <c r="F1" s="39">
        <f>C49</f>
        <v>1000000</v>
      </c>
      <c r="G1" s="32" t="s">
        <v>46</v>
      </c>
    </row>
    <row r="2" spans="1:7" ht="26.25" customHeight="1" thickBot="1" x14ac:dyDescent="0.35">
      <c r="A2" s="35" t="s">
        <v>47</v>
      </c>
      <c r="B2" s="36" t="s">
        <v>4</v>
      </c>
      <c r="C2" s="37" t="s">
        <v>27</v>
      </c>
      <c r="D2" s="37" t="s">
        <v>28</v>
      </c>
      <c r="F2" s="115">
        <v>12</v>
      </c>
      <c r="G2" s="32" t="s">
        <v>26</v>
      </c>
    </row>
    <row r="3" spans="1:7" ht="15.75" thickBot="1" x14ac:dyDescent="0.3">
      <c r="A3" s="30" t="s">
        <v>18</v>
      </c>
      <c r="B3" s="10"/>
      <c r="C3" s="3"/>
      <c r="D3" s="3"/>
    </row>
    <row r="4" spans="1:7" ht="15.75" thickBot="1" x14ac:dyDescent="0.3">
      <c r="A4" s="40" t="s">
        <v>0</v>
      </c>
      <c r="B4" s="10">
        <v>1</v>
      </c>
      <c r="C4" s="48">
        <v>1000000</v>
      </c>
      <c r="D4" s="3">
        <f>C4/$F$2</f>
        <v>83333.333333333328</v>
      </c>
    </row>
    <row r="5" spans="1:7" x14ac:dyDescent="0.25">
      <c r="A5" s="4"/>
      <c r="B5" s="12"/>
      <c r="C5" s="5"/>
      <c r="D5" s="5"/>
    </row>
    <row r="6" spans="1:7" ht="15.75" thickBot="1" x14ac:dyDescent="0.3">
      <c r="A6" s="28" t="s">
        <v>19</v>
      </c>
      <c r="B6" s="14"/>
      <c r="C6" s="7"/>
      <c r="D6" s="7"/>
    </row>
    <row r="7" spans="1:7" ht="26.25" customHeight="1" collapsed="1" thickBot="1" x14ac:dyDescent="0.3">
      <c r="A7" s="18" t="s">
        <v>6</v>
      </c>
      <c r="B7" s="42"/>
      <c r="C7" s="20">
        <f>B7*C4</f>
        <v>0</v>
      </c>
      <c r="D7" s="20">
        <f>C7/$F$2</f>
        <v>0</v>
      </c>
    </row>
    <row r="8" spans="1:7" ht="15.75" thickBot="1" x14ac:dyDescent="0.3">
      <c r="A8" s="22" t="s">
        <v>81</v>
      </c>
      <c r="B8" s="41">
        <f>C8/C4</f>
        <v>1</v>
      </c>
      <c r="C8" s="24">
        <f>C4-C7</f>
        <v>1000000</v>
      </c>
      <c r="D8" s="24">
        <f>C8/$F$2</f>
        <v>83333.333333333328</v>
      </c>
    </row>
    <row r="9" spans="1:7" ht="15.75" thickTop="1" x14ac:dyDescent="0.25">
      <c r="A9" s="4"/>
      <c r="B9" s="12"/>
      <c r="C9" s="5"/>
      <c r="D9" s="5"/>
    </row>
    <row r="10" spans="1:7" ht="15.75" thickBot="1" x14ac:dyDescent="0.3">
      <c r="A10" s="28" t="s">
        <v>20</v>
      </c>
      <c r="B10" s="14"/>
      <c r="C10" s="7"/>
      <c r="D10" s="7"/>
    </row>
    <row r="11" spans="1:7" outlineLevel="1" x14ac:dyDescent="0.25">
      <c r="A11" s="15" t="s">
        <v>8</v>
      </c>
      <c r="B11" s="43"/>
      <c r="C11" s="7">
        <f>B11*C$4</f>
        <v>0</v>
      </c>
      <c r="D11" s="7">
        <f t="shared" ref="D11:D22" si="0">C11/$F$2</f>
        <v>0</v>
      </c>
    </row>
    <row r="12" spans="1:7" outlineLevel="1" x14ac:dyDescent="0.25">
      <c r="A12" s="15" t="s">
        <v>9</v>
      </c>
      <c r="B12" s="44"/>
      <c r="C12" s="7">
        <f t="shared" ref="C12:C20" si="1">B12*C$4</f>
        <v>0</v>
      </c>
      <c r="D12" s="7">
        <f t="shared" si="0"/>
        <v>0</v>
      </c>
    </row>
    <row r="13" spans="1:7" outlineLevel="1" x14ac:dyDescent="0.25">
      <c r="A13" s="15" t="s">
        <v>39</v>
      </c>
      <c r="B13" s="44"/>
      <c r="C13" s="7">
        <f t="shared" si="1"/>
        <v>0</v>
      </c>
      <c r="D13" s="7">
        <f t="shared" si="0"/>
        <v>0</v>
      </c>
    </row>
    <row r="14" spans="1:7" outlineLevel="1" x14ac:dyDescent="0.25">
      <c r="A14" s="15" t="s">
        <v>40</v>
      </c>
      <c r="B14" s="44"/>
      <c r="C14" s="7">
        <f t="shared" si="1"/>
        <v>0</v>
      </c>
      <c r="D14" s="7">
        <f t="shared" si="0"/>
        <v>0</v>
      </c>
    </row>
    <row r="15" spans="1:7" outlineLevel="1" x14ac:dyDescent="0.25">
      <c r="A15" s="15" t="s">
        <v>41</v>
      </c>
      <c r="B15" s="44"/>
      <c r="C15" s="7">
        <f t="shared" si="1"/>
        <v>0</v>
      </c>
      <c r="D15" s="7">
        <f t="shared" si="0"/>
        <v>0</v>
      </c>
    </row>
    <row r="16" spans="1:7" ht="15.75" outlineLevel="1" thickBot="1" x14ac:dyDescent="0.3">
      <c r="A16" s="15" t="s">
        <v>34</v>
      </c>
      <c r="B16" s="45"/>
      <c r="C16" s="7">
        <f t="shared" si="1"/>
        <v>0</v>
      </c>
      <c r="D16" s="7">
        <f t="shared" si="0"/>
        <v>0</v>
      </c>
    </row>
    <row r="17" spans="1:4" outlineLevel="1" x14ac:dyDescent="0.25">
      <c r="A17" s="15" t="s">
        <v>38</v>
      </c>
      <c r="B17" s="14">
        <f>C17/C$4</f>
        <v>0</v>
      </c>
      <c r="C17" s="46"/>
      <c r="D17" s="7">
        <f t="shared" si="0"/>
        <v>0</v>
      </c>
    </row>
    <row r="18" spans="1:4" ht="15.75" outlineLevel="1" thickBot="1" x14ac:dyDescent="0.3">
      <c r="A18" s="15" t="s">
        <v>11</v>
      </c>
      <c r="B18" s="14">
        <f>C18/C$4</f>
        <v>0</v>
      </c>
      <c r="C18" s="47"/>
      <c r="D18" s="7">
        <f t="shared" si="0"/>
        <v>0</v>
      </c>
    </row>
    <row r="19" spans="1:4" outlineLevel="1" x14ac:dyDescent="0.25">
      <c r="A19" s="15" t="s">
        <v>12</v>
      </c>
      <c r="B19" s="46"/>
      <c r="C19" s="7">
        <f t="shared" si="1"/>
        <v>0</v>
      </c>
      <c r="D19" s="7">
        <f t="shared" si="0"/>
        <v>0</v>
      </c>
    </row>
    <row r="20" spans="1:4" ht="15.75" outlineLevel="1" thickBot="1" x14ac:dyDescent="0.3">
      <c r="A20" s="15" t="s">
        <v>13</v>
      </c>
      <c r="B20" s="47"/>
      <c r="C20" s="7">
        <f t="shared" si="1"/>
        <v>0</v>
      </c>
      <c r="D20" s="7">
        <f t="shared" si="0"/>
        <v>0</v>
      </c>
    </row>
    <row r="21" spans="1:4" ht="26.25" customHeight="1" x14ac:dyDescent="0.25">
      <c r="A21" s="18" t="s">
        <v>14</v>
      </c>
      <c r="B21" s="19">
        <f>C21/C4</f>
        <v>0</v>
      </c>
      <c r="C21" s="20">
        <f>SUM(C11:C20)</f>
        <v>0</v>
      </c>
      <c r="D21" s="20">
        <f t="shared" si="0"/>
        <v>0</v>
      </c>
    </row>
    <row r="22" spans="1:4" ht="15.75" thickBot="1" x14ac:dyDescent="0.3">
      <c r="A22" s="22" t="s">
        <v>7</v>
      </c>
      <c r="B22" s="23">
        <f>C22/C4</f>
        <v>1</v>
      </c>
      <c r="C22" s="24">
        <f>C8-C21</f>
        <v>1000000</v>
      </c>
      <c r="D22" s="24">
        <f t="shared" si="0"/>
        <v>83333.333333333328</v>
      </c>
    </row>
    <row r="23" spans="1:4" ht="15.75" thickTop="1" x14ac:dyDescent="0.25">
      <c r="A23" s="4"/>
      <c r="B23" s="12"/>
      <c r="C23" s="5"/>
      <c r="D23" s="5"/>
    </row>
    <row r="24" spans="1:4" ht="15.75" thickBot="1" x14ac:dyDescent="0.3">
      <c r="A24" s="28" t="s">
        <v>21</v>
      </c>
      <c r="B24" s="14"/>
      <c r="C24" s="7"/>
      <c r="D24" s="7"/>
    </row>
    <row r="25" spans="1:4" ht="15.75" outlineLevel="1" thickBot="1" x14ac:dyDescent="0.3">
      <c r="A25" s="15" t="s">
        <v>42</v>
      </c>
      <c r="B25" s="14">
        <f>C25/C$4</f>
        <v>0</v>
      </c>
      <c r="C25" s="48"/>
      <c r="D25" s="7">
        <f t="shared" ref="D25:D39" si="2">C25/$F$2</f>
        <v>0</v>
      </c>
    </row>
    <row r="26" spans="1:4" ht="15.75" outlineLevel="1" thickBot="1" x14ac:dyDescent="0.3">
      <c r="A26" s="15" t="s">
        <v>82</v>
      </c>
      <c r="B26" s="42"/>
      <c r="C26" s="7">
        <f>B26*C25</f>
        <v>0</v>
      </c>
      <c r="D26" s="7">
        <f t="shared" si="2"/>
        <v>0</v>
      </c>
    </row>
    <row r="27" spans="1:4" outlineLevel="1" x14ac:dyDescent="0.25">
      <c r="A27" s="15" t="s">
        <v>30</v>
      </c>
      <c r="B27" s="14">
        <f t="shared" ref="B27:B39" si="3">C27/C$4</f>
        <v>0</v>
      </c>
      <c r="C27" s="49"/>
      <c r="D27" s="7">
        <f t="shared" si="2"/>
        <v>0</v>
      </c>
    </row>
    <row r="28" spans="1:4" outlineLevel="1" x14ac:dyDescent="0.25">
      <c r="A28" s="15" t="s">
        <v>31</v>
      </c>
      <c r="B28" s="14">
        <f t="shared" si="3"/>
        <v>0</v>
      </c>
      <c r="C28" s="50"/>
      <c r="D28" s="7">
        <f t="shared" si="2"/>
        <v>0</v>
      </c>
    </row>
    <row r="29" spans="1:4" outlineLevel="1" x14ac:dyDescent="0.25">
      <c r="A29" s="15" t="s">
        <v>45</v>
      </c>
      <c r="B29" s="14">
        <f t="shared" si="3"/>
        <v>0</v>
      </c>
      <c r="C29" s="50"/>
      <c r="D29" s="7">
        <f t="shared" si="2"/>
        <v>0</v>
      </c>
    </row>
    <row r="30" spans="1:4" outlineLevel="1" x14ac:dyDescent="0.25">
      <c r="A30" s="15" t="s">
        <v>44</v>
      </c>
      <c r="B30" s="14">
        <f t="shared" si="3"/>
        <v>0</v>
      </c>
      <c r="C30" s="50"/>
      <c r="D30" s="7">
        <f t="shared" si="2"/>
        <v>0</v>
      </c>
    </row>
    <row r="31" spans="1:4" outlineLevel="1" x14ac:dyDescent="0.25">
      <c r="A31" s="15" t="s">
        <v>50</v>
      </c>
      <c r="B31" s="14">
        <f t="shared" si="3"/>
        <v>0</v>
      </c>
      <c r="C31" s="50"/>
      <c r="D31" s="7">
        <f t="shared" si="2"/>
        <v>0</v>
      </c>
    </row>
    <row r="32" spans="1:4" outlineLevel="1" x14ac:dyDescent="0.25">
      <c r="A32" s="15" t="s">
        <v>51</v>
      </c>
      <c r="B32" s="14">
        <f t="shared" si="3"/>
        <v>0</v>
      </c>
      <c r="C32" s="50"/>
      <c r="D32" s="7">
        <f t="shared" si="2"/>
        <v>0</v>
      </c>
    </row>
    <row r="33" spans="1:4" outlineLevel="1" x14ac:dyDescent="0.25">
      <c r="A33" s="15" t="s">
        <v>32</v>
      </c>
      <c r="B33" s="14">
        <f t="shared" si="3"/>
        <v>0</v>
      </c>
      <c r="C33" s="50"/>
      <c r="D33" s="7">
        <f t="shared" si="2"/>
        <v>0</v>
      </c>
    </row>
    <row r="34" spans="1:4" outlineLevel="1" x14ac:dyDescent="0.25">
      <c r="A34" s="15" t="s">
        <v>33</v>
      </c>
      <c r="B34" s="14">
        <f t="shared" si="3"/>
        <v>0</v>
      </c>
      <c r="C34" s="50"/>
      <c r="D34" s="7">
        <f t="shared" si="2"/>
        <v>0</v>
      </c>
    </row>
    <row r="35" spans="1:4" outlineLevel="1" x14ac:dyDescent="0.25">
      <c r="A35" s="15" t="s">
        <v>10</v>
      </c>
      <c r="B35" s="14">
        <f t="shared" si="3"/>
        <v>0</v>
      </c>
      <c r="C35" s="50"/>
      <c r="D35" s="7">
        <f t="shared" si="2"/>
        <v>0</v>
      </c>
    </row>
    <row r="36" spans="1:4" outlineLevel="1" x14ac:dyDescent="0.25">
      <c r="A36" s="15" t="s">
        <v>12</v>
      </c>
      <c r="B36" s="14">
        <f t="shared" si="3"/>
        <v>0</v>
      </c>
      <c r="C36" s="50"/>
      <c r="D36" s="7">
        <f t="shared" si="2"/>
        <v>0</v>
      </c>
    </row>
    <row r="37" spans="1:4" ht="15.75" outlineLevel="1" thickBot="1" x14ac:dyDescent="0.3">
      <c r="A37" s="15" t="s">
        <v>13</v>
      </c>
      <c r="B37" s="14">
        <f t="shared" si="3"/>
        <v>0</v>
      </c>
      <c r="C37" s="51"/>
      <c r="D37" s="7">
        <f t="shared" si="2"/>
        <v>0</v>
      </c>
    </row>
    <row r="38" spans="1:4" ht="26.25" customHeight="1" x14ac:dyDescent="0.25">
      <c r="A38" s="18" t="s">
        <v>15</v>
      </c>
      <c r="B38" s="19">
        <f t="shared" si="3"/>
        <v>0</v>
      </c>
      <c r="C38" s="20">
        <f>SUM(C25:C37)</f>
        <v>0</v>
      </c>
      <c r="D38" s="20">
        <f t="shared" si="2"/>
        <v>0</v>
      </c>
    </row>
    <row r="39" spans="1:4" ht="15.75" thickBot="1" x14ac:dyDescent="0.3">
      <c r="A39" s="22" t="s">
        <v>16</v>
      </c>
      <c r="B39" s="23">
        <f t="shared" si="3"/>
        <v>1</v>
      </c>
      <c r="C39" s="24">
        <f>C22-C38</f>
        <v>1000000</v>
      </c>
      <c r="D39" s="24">
        <f t="shared" si="2"/>
        <v>83333.333333333328</v>
      </c>
    </row>
    <row r="40" spans="1:4" ht="15.75" thickTop="1" x14ac:dyDescent="0.25">
      <c r="A40" s="4"/>
      <c r="B40" s="12"/>
      <c r="C40" s="5"/>
      <c r="D40" s="5"/>
    </row>
    <row r="41" spans="1:4" x14ac:dyDescent="0.25">
      <c r="A41" s="29" t="s">
        <v>36</v>
      </c>
      <c r="B41" s="12"/>
      <c r="C41" s="5"/>
      <c r="D41" s="5"/>
    </row>
    <row r="42" spans="1:4" ht="15.75" outlineLevel="1" thickBot="1" x14ac:dyDescent="0.3">
      <c r="A42" s="15" t="s">
        <v>25</v>
      </c>
      <c r="B42" s="16">
        <f>PMT($B$44/12,12*$B$45,$B$43,$B$46,0)*-1</f>
        <v>0</v>
      </c>
      <c r="C42" s="7"/>
      <c r="D42" s="7"/>
    </row>
    <row r="43" spans="1:4" outlineLevel="1" x14ac:dyDescent="0.25">
      <c r="A43" s="15" t="s">
        <v>35</v>
      </c>
      <c r="B43" s="52">
        <v>0</v>
      </c>
      <c r="C43" s="7"/>
      <c r="D43" s="7"/>
    </row>
    <row r="44" spans="1:4" outlineLevel="1" x14ac:dyDescent="0.25">
      <c r="A44" s="15" t="s">
        <v>22</v>
      </c>
      <c r="B44" s="53">
        <v>0.04</v>
      </c>
      <c r="C44" s="7"/>
      <c r="D44" s="7"/>
    </row>
    <row r="45" spans="1:4" outlineLevel="1" x14ac:dyDescent="0.25">
      <c r="A45" s="15" t="s">
        <v>23</v>
      </c>
      <c r="B45" s="54">
        <v>5</v>
      </c>
      <c r="C45" s="7"/>
      <c r="D45" s="7"/>
    </row>
    <row r="46" spans="1:4" ht="15.75" outlineLevel="1" thickBot="1" x14ac:dyDescent="0.3">
      <c r="A46" s="15" t="s">
        <v>24</v>
      </c>
      <c r="B46" s="55">
        <v>0</v>
      </c>
      <c r="C46" s="7"/>
      <c r="D46" s="7"/>
    </row>
    <row r="47" spans="1:4" ht="26.25" customHeight="1" x14ac:dyDescent="0.25">
      <c r="A47" s="18" t="s">
        <v>37</v>
      </c>
      <c r="B47" s="19">
        <f>C47/C$4</f>
        <v>0</v>
      </c>
      <c r="C47" s="20">
        <f>B42*F$2</f>
        <v>0</v>
      </c>
      <c r="D47" s="20">
        <f>C47/$F$2</f>
        <v>0</v>
      </c>
    </row>
    <row r="48" spans="1:4" x14ac:dyDescent="0.25">
      <c r="A48" s="4"/>
      <c r="B48" s="12"/>
      <c r="C48" s="5"/>
      <c r="D48" s="5"/>
    </row>
    <row r="49" spans="1:4" s="31" customFormat="1" ht="26.25" customHeight="1" thickBot="1" x14ac:dyDescent="0.3">
      <c r="A49" s="25" t="s">
        <v>17</v>
      </c>
      <c r="B49" s="26">
        <f>C49/C$4</f>
        <v>1</v>
      </c>
      <c r="C49" s="27">
        <f>C39-C47</f>
        <v>1000000</v>
      </c>
      <c r="D49" s="27">
        <f>C49/$F$2</f>
        <v>83333.333333333328</v>
      </c>
    </row>
    <row r="50" spans="1:4" ht="15.75" thickTop="1" x14ac:dyDescent="0.25"/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50"/>
  <sheetViews>
    <sheetView showGridLines="0" zoomScale="85" zoomScaleNormal="85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R4" sqref="R4"/>
    </sheetView>
  </sheetViews>
  <sheetFormatPr defaultColWidth="8.85546875" defaultRowHeight="15" outlineLevelRow="1" x14ac:dyDescent="0.25"/>
  <cols>
    <col min="1" max="1" width="62.85546875" bestFit="1" customWidth="1"/>
    <col min="2" max="2" width="16.85546875" style="9" customWidth="1"/>
    <col min="3" max="3" width="19.7109375" style="73" customWidth="1"/>
    <col min="4" max="4" width="2.85546875" customWidth="1"/>
    <col min="5" max="5" width="12.5703125" style="8" customWidth="1"/>
    <col min="6" max="6" width="17.140625" style="1" customWidth="1"/>
    <col min="7" max="7" width="10.140625" style="83" bestFit="1" customWidth="1"/>
    <col min="8" max="8" width="2.85546875" customWidth="1"/>
    <col min="9" max="9" width="12.5703125" style="8" customWidth="1"/>
    <col min="10" max="10" width="17.140625" style="1" customWidth="1"/>
    <col min="11" max="11" width="10.140625" style="83" bestFit="1" customWidth="1"/>
    <col min="12" max="12" width="2.85546875" customWidth="1"/>
    <col min="13" max="13" width="12.5703125" style="8" customWidth="1"/>
    <col min="14" max="14" width="17.140625" style="1" customWidth="1"/>
    <col min="15" max="15" width="10.140625" style="83" bestFit="1" customWidth="1"/>
    <col min="16" max="16" width="2.85546875" customWidth="1"/>
    <col min="18" max="18" width="12.7109375" customWidth="1"/>
    <col min="19" max="19" width="13.140625" bestFit="1" customWidth="1"/>
  </cols>
  <sheetData>
    <row r="1" spans="1:19" ht="15.75" thickBot="1" x14ac:dyDescent="0.3">
      <c r="A1" s="38"/>
      <c r="B1" s="119" t="s">
        <v>49</v>
      </c>
      <c r="C1" s="119"/>
      <c r="E1" s="116" t="s">
        <v>52</v>
      </c>
      <c r="F1" s="117"/>
      <c r="G1" s="118"/>
      <c r="I1" s="116" t="s">
        <v>54</v>
      </c>
      <c r="J1" s="117"/>
      <c r="K1" s="118"/>
      <c r="M1" s="116" t="s">
        <v>53</v>
      </c>
      <c r="N1" s="117"/>
      <c r="O1" s="118"/>
      <c r="R1" s="39">
        <f>C49</f>
        <v>300000</v>
      </c>
      <c r="S1" s="32" t="s">
        <v>46</v>
      </c>
    </row>
    <row r="2" spans="1:19" ht="26.25" customHeight="1" thickBot="1" x14ac:dyDescent="0.35">
      <c r="A2" s="35" t="s">
        <v>47</v>
      </c>
      <c r="B2" s="57" t="s">
        <v>4</v>
      </c>
      <c r="C2" s="37" t="s">
        <v>27</v>
      </c>
      <c r="E2" s="36" t="s">
        <v>4</v>
      </c>
      <c r="F2" s="37" t="s">
        <v>27</v>
      </c>
      <c r="G2" s="56" t="s">
        <v>48</v>
      </c>
      <c r="I2" s="36" t="s">
        <v>4</v>
      </c>
      <c r="J2" s="37" t="s">
        <v>27</v>
      </c>
      <c r="K2" s="56" t="s">
        <v>48</v>
      </c>
      <c r="M2" s="36" t="s">
        <v>4</v>
      </c>
      <c r="N2" s="37" t="s">
        <v>27</v>
      </c>
      <c r="O2" s="56" t="s">
        <v>48</v>
      </c>
      <c r="R2" s="115">
        <v>12</v>
      </c>
      <c r="S2" s="32" t="s">
        <v>26</v>
      </c>
    </row>
    <row r="3" spans="1:19" ht="15.75" thickBot="1" x14ac:dyDescent="0.3">
      <c r="A3" s="30" t="s">
        <v>18</v>
      </c>
      <c r="B3" s="58"/>
      <c r="C3" s="65"/>
      <c r="E3" s="10"/>
      <c r="F3" s="3"/>
      <c r="G3" s="75"/>
      <c r="I3" s="10"/>
      <c r="J3" s="3"/>
      <c r="K3" s="75"/>
      <c r="M3" s="10"/>
      <c r="N3" s="3"/>
      <c r="O3" s="75"/>
    </row>
    <row r="4" spans="1:19" ht="15.75" thickBot="1" x14ac:dyDescent="0.3">
      <c r="A4" s="40" t="s">
        <v>0</v>
      </c>
      <c r="B4" s="11">
        <v>1</v>
      </c>
      <c r="C4" s="66">
        <f>SUMIF($D$2:$BE$2,$C$2,$D4:$BE4)</f>
        <v>300000</v>
      </c>
      <c r="E4" s="10">
        <v>1</v>
      </c>
      <c r="F4" s="48">
        <v>100000</v>
      </c>
      <c r="G4" s="76">
        <f>IFERROR(F4/$C4,0)</f>
        <v>0.33333333333333331</v>
      </c>
      <c r="I4" s="10">
        <v>1</v>
      </c>
      <c r="J4" s="48">
        <v>100000</v>
      </c>
      <c r="K4" s="76">
        <f>IFERROR(J4/$C4,0)</f>
        <v>0.33333333333333331</v>
      </c>
      <c r="M4" s="10">
        <v>1</v>
      </c>
      <c r="N4" s="48">
        <v>100000</v>
      </c>
      <c r="O4" s="76">
        <f>IFERROR(N4/$C4,0)</f>
        <v>0.33333333333333331</v>
      </c>
    </row>
    <row r="5" spans="1:19" x14ac:dyDescent="0.25">
      <c r="A5" s="4"/>
      <c r="B5" s="13"/>
      <c r="C5" s="67"/>
      <c r="E5" s="12"/>
      <c r="F5" s="5"/>
      <c r="G5" s="77"/>
      <c r="I5" s="12"/>
      <c r="J5" s="5"/>
      <c r="K5" s="77"/>
      <c r="M5" s="12"/>
      <c r="N5" s="5"/>
      <c r="O5" s="77"/>
    </row>
    <row r="6" spans="1:19" ht="15.75" thickBot="1" x14ac:dyDescent="0.3">
      <c r="A6" s="28" t="s">
        <v>19</v>
      </c>
      <c r="B6" s="59"/>
      <c r="C6" s="68"/>
      <c r="E6" s="14"/>
      <c r="F6" s="7"/>
      <c r="G6" s="78"/>
      <c r="I6" s="14"/>
      <c r="J6" s="7"/>
      <c r="K6" s="78"/>
      <c r="M6" s="14"/>
      <c r="N6" s="7"/>
      <c r="O6" s="78"/>
    </row>
    <row r="7" spans="1:19" ht="26.25" customHeight="1" collapsed="1" thickBot="1" x14ac:dyDescent="0.3">
      <c r="A7" s="18" t="s">
        <v>6</v>
      </c>
      <c r="B7" s="60">
        <f>C7/$C$4</f>
        <v>0</v>
      </c>
      <c r="C7" s="69">
        <f>SUMIF($D$2:$BE$2,$C$2,$D7:$BE7)</f>
        <v>0</v>
      </c>
      <c r="E7" s="42"/>
      <c r="F7" s="20">
        <f>E7*F4</f>
        <v>0</v>
      </c>
      <c r="G7" s="79">
        <f>IFERROR(F7/$C7,0)</f>
        <v>0</v>
      </c>
      <c r="I7" s="42"/>
      <c r="J7" s="20">
        <f>I7*J4</f>
        <v>0</v>
      </c>
      <c r="K7" s="79">
        <f>IFERROR(J7/$C7,0)</f>
        <v>0</v>
      </c>
      <c r="M7" s="42"/>
      <c r="N7" s="20">
        <f>M7*N4</f>
        <v>0</v>
      </c>
      <c r="O7" s="79">
        <f>IFERROR(N7/$C7,0)</f>
        <v>0</v>
      </c>
    </row>
    <row r="8" spans="1:19" ht="15.75" thickBot="1" x14ac:dyDescent="0.3">
      <c r="A8" s="22" t="s">
        <v>29</v>
      </c>
      <c r="B8" s="61">
        <f t="shared" ref="B8:B49" si="0">C8/$C$4</f>
        <v>1</v>
      </c>
      <c r="C8" s="70">
        <f>C4-C7</f>
        <v>300000</v>
      </c>
      <c r="E8" s="41">
        <f>F8/F4</f>
        <v>1</v>
      </c>
      <c r="F8" s="24">
        <f>F4-F7</f>
        <v>100000</v>
      </c>
      <c r="G8" s="84">
        <f>IFERROR(F8/$C8,0)</f>
        <v>0.33333333333333331</v>
      </c>
      <c r="I8" s="41">
        <f>J8/J4</f>
        <v>1</v>
      </c>
      <c r="J8" s="24">
        <f>J4-J7</f>
        <v>100000</v>
      </c>
      <c r="K8" s="84">
        <f>IFERROR(J8/$C8,0)</f>
        <v>0.33333333333333331</v>
      </c>
      <c r="M8" s="41">
        <f>N8/N4</f>
        <v>1</v>
      </c>
      <c r="N8" s="24">
        <f>N4-N7</f>
        <v>100000</v>
      </c>
      <c r="O8" s="84">
        <f>IFERROR(N8/$C8,0)</f>
        <v>0.33333333333333331</v>
      </c>
    </row>
    <row r="9" spans="1:19" ht="15.75" thickTop="1" x14ac:dyDescent="0.25">
      <c r="A9" s="4"/>
      <c r="B9" s="13"/>
      <c r="C9" s="67"/>
      <c r="E9" s="12"/>
      <c r="F9" s="5"/>
      <c r="G9" s="77"/>
      <c r="I9" s="12"/>
      <c r="J9" s="5"/>
      <c r="K9" s="77"/>
      <c r="M9" s="12"/>
      <c r="N9" s="5"/>
      <c r="O9" s="77"/>
    </row>
    <row r="10" spans="1:19" ht="15.75" thickBot="1" x14ac:dyDescent="0.3">
      <c r="A10" s="28" t="s">
        <v>20</v>
      </c>
      <c r="B10" s="59"/>
      <c r="C10" s="68"/>
      <c r="E10" s="14"/>
      <c r="F10" s="7"/>
      <c r="G10" s="78"/>
      <c r="I10" s="14"/>
      <c r="J10" s="7"/>
      <c r="K10" s="78"/>
      <c r="M10" s="14"/>
      <c r="N10" s="7"/>
      <c r="O10" s="78"/>
    </row>
    <row r="11" spans="1:19" outlineLevel="1" x14ac:dyDescent="0.25">
      <c r="A11" s="15" t="s">
        <v>8</v>
      </c>
      <c r="B11" s="17">
        <f t="shared" si="0"/>
        <v>0</v>
      </c>
      <c r="C11" s="74">
        <f t="shared" ref="C11:C20" si="1">SUMIF($D$2:$BE$2,$C$2,$D11:$BE11)</f>
        <v>0</v>
      </c>
      <c r="E11" s="43"/>
      <c r="F11" s="7">
        <f>E11*F$4</f>
        <v>0</v>
      </c>
      <c r="G11" s="80">
        <f t="shared" ref="G11:G22" si="2">IFERROR(F11/$C11,0)</f>
        <v>0</v>
      </c>
      <c r="I11" s="43"/>
      <c r="J11" s="7">
        <f>I11*J$4</f>
        <v>0</v>
      </c>
      <c r="K11" s="80">
        <f t="shared" ref="K11:K22" si="3">IFERROR(J11/$C11,0)</f>
        <v>0</v>
      </c>
      <c r="M11" s="43"/>
      <c r="N11" s="7">
        <f>M11*N$4</f>
        <v>0</v>
      </c>
      <c r="O11" s="80">
        <f t="shared" ref="O11:O22" si="4">IFERROR(N11/$C11,0)</f>
        <v>0</v>
      </c>
    </row>
    <row r="12" spans="1:19" outlineLevel="1" x14ac:dyDescent="0.25">
      <c r="A12" s="15" t="s">
        <v>9</v>
      </c>
      <c r="B12" s="17">
        <f t="shared" si="0"/>
        <v>0</v>
      </c>
      <c r="C12" s="74">
        <f t="shared" si="1"/>
        <v>0</v>
      </c>
      <c r="E12" s="44"/>
      <c r="F12" s="7">
        <f t="shared" ref="F12:F20" si="5">E12*F$4</f>
        <v>0</v>
      </c>
      <c r="G12" s="80">
        <f t="shared" si="2"/>
        <v>0</v>
      </c>
      <c r="I12" s="44"/>
      <c r="J12" s="7">
        <f t="shared" ref="J12:J20" si="6">I12*J$4</f>
        <v>0</v>
      </c>
      <c r="K12" s="80">
        <f t="shared" si="3"/>
        <v>0</v>
      </c>
      <c r="M12" s="44"/>
      <c r="N12" s="7">
        <f t="shared" ref="N12:N20" si="7">M12*N$4</f>
        <v>0</v>
      </c>
      <c r="O12" s="80">
        <f t="shared" si="4"/>
        <v>0</v>
      </c>
    </row>
    <row r="13" spans="1:19" outlineLevel="1" x14ac:dyDescent="0.25">
      <c r="A13" s="15" t="s">
        <v>39</v>
      </c>
      <c r="B13" s="17">
        <f t="shared" si="0"/>
        <v>0</v>
      </c>
      <c r="C13" s="74">
        <f t="shared" si="1"/>
        <v>0</v>
      </c>
      <c r="E13" s="44"/>
      <c r="F13" s="7">
        <f t="shared" si="5"/>
        <v>0</v>
      </c>
      <c r="G13" s="80">
        <f t="shared" si="2"/>
        <v>0</v>
      </c>
      <c r="I13" s="44"/>
      <c r="J13" s="7">
        <f t="shared" si="6"/>
        <v>0</v>
      </c>
      <c r="K13" s="80">
        <f t="shared" si="3"/>
        <v>0</v>
      </c>
      <c r="M13" s="44"/>
      <c r="N13" s="7">
        <f t="shared" si="7"/>
        <v>0</v>
      </c>
      <c r="O13" s="80">
        <f t="shared" si="4"/>
        <v>0</v>
      </c>
    </row>
    <row r="14" spans="1:19" outlineLevel="1" x14ac:dyDescent="0.25">
      <c r="A14" s="15" t="s">
        <v>40</v>
      </c>
      <c r="B14" s="17">
        <f t="shared" si="0"/>
        <v>0</v>
      </c>
      <c r="C14" s="74">
        <f t="shared" si="1"/>
        <v>0</v>
      </c>
      <c r="E14" s="44"/>
      <c r="F14" s="7">
        <f t="shared" si="5"/>
        <v>0</v>
      </c>
      <c r="G14" s="80">
        <f t="shared" si="2"/>
        <v>0</v>
      </c>
      <c r="I14" s="44"/>
      <c r="J14" s="7">
        <f t="shared" si="6"/>
        <v>0</v>
      </c>
      <c r="K14" s="80">
        <f t="shared" si="3"/>
        <v>0</v>
      </c>
      <c r="M14" s="44"/>
      <c r="N14" s="7">
        <f t="shared" si="7"/>
        <v>0</v>
      </c>
      <c r="O14" s="80">
        <f t="shared" si="4"/>
        <v>0</v>
      </c>
    </row>
    <row r="15" spans="1:19" outlineLevel="1" x14ac:dyDescent="0.25">
      <c r="A15" s="15" t="s">
        <v>41</v>
      </c>
      <c r="B15" s="17">
        <f t="shared" si="0"/>
        <v>0</v>
      </c>
      <c r="C15" s="74">
        <f t="shared" si="1"/>
        <v>0</v>
      </c>
      <c r="E15" s="44"/>
      <c r="F15" s="7">
        <f t="shared" si="5"/>
        <v>0</v>
      </c>
      <c r="G15" s="80">
        <f t="shared" si="2"/>
        <v>0</v>
      </c>
      <c r="I15" s="44"/>
      <c r="J15" s="7">
        <f t="shared" si="6"/>
        <v>0</v>
      </c>
      <c r="K15" s="80">
        <f t="shared" si="3"/>
        <v>0</v>
      </c>
      <c r="M15" s="44"/>
      <c r="N15" s="7">
        <f t="shared" si="7"/>
        <v>0</v>
      </c>
      <c r="O15" s="80">
        <f t="shared" si="4"/>
        <v>0</v>
      </c>
    </row>
    <row r="16" spans="1:19" ht="15.75" outlineLevel="1" thickBot="1" x14ac:dyDescent="0.3">
      <c r="A16" s="15" t="s">
        <v>34</v>
      </c>
      <c r="B16" s="17">
        <f t="shared" si="0"/>
        <v>0</v>
      </c>
      <c r="C16" s="74">
        <f t="shared" si="1"/>
        <v>0</v>
      </c>
      <c r="E16" s="45"/>
      <c r="F16" s="7">
        <f t="shared" si="5"/>
        <v>0</v>
      </c>
      <c r="G16" s="80">
        <f t="shared" si="2"/>
        <v>0</v>
      </c>
      <c r="I16" s="45"/>
      <c r="J16" s="7">
        <f t="shared" si="6"/>
        <v>0</v>
      </c>
      <c r="K16" s="80">
        <f t="shared" si="3"/>
        <v>0</v>
      </c>
      <c r="M16" s="45"/>
      <c r="N16" s="7">
        <f t="shared" si="7"/>
        <v>0</v>
      </c>
      <c r="O16" s="80">
        <f t="shared" si="4"/>
        <v>0</v>
      </c>
    </row>
    <row r="17" spans="1:15" outlineLevel="1" x14ac:dyDescent="0.25">
      <c r="A17" s="15" t="s">
        <v>38</v>
      </c>
      <c r="B17" s="17">
        <f t="shared" si="0"/>
        <v>0</v>
      </c>
      <c r="C17" s="74">
        <f t="shared" si="1"/>
        <v>0</v>
      </c>
      <c r="E17" s="14">
        <f>F17/F$4</f>
        <v>0</v>
      </c>
      <c r="F17" s="46"/>
      <c r="G17" s="80">
        <f t="shared" si="2"/>
        <v>0</v>
      </c>
      <c r="I17" s="14">
        <f>J17/J$4</f>
        <v>0</v>
      </c>
      <c r="J17" s="46"/>
      <c r="K17" s="80">
        <f t="shared" si="3"/>
        <v>0</v>
      </c>
      <c r="M17" s="14">
        <f>N17/N$4</f>
        <v>0</v>
      </c>
      <c r="N17" s="46"/>
      <c r="O17" s="80">
        <f t="shared" si="4"/>
        <v>0</v>
      </c>
    </row>
    <row r="18" spans="1:15" ht="15.75" outlineLevel="1" thickBot="1" x14ac:dyDescent="0.3">
      <c r="A18" s="15" t="s">
        <v>11</v>
      </c>
      <c r="B18" s="17">
        <f t="shared" si="0"/>
        <v>0</v>
      </c>
      <c r="C18" s="74">
        <f t="shared" si="1"/>
        <v>0</v>
      </c>
      <c r="E18" s="14">
        <f>F18/F$4</f>
        <v>0</v>
      </c>
      <c r="F18" s="47"/>
      <c r="G18" s="80">
        <f t="shared" si="2"/>
        <v>0</v>
      </c>
      <c r="I18" s="14">
        <f>J18/J$4</f>
        <v>0</v>
      </c>
      <c r="J18" s="47"/>
      <c r="K18" s="80">
        <f t="shared" si="3"/>
        <v>0</v>
      </c>
      <c r="M18" s="14">
        <f>N18/N$4</f>
        <v>0</v>
      </c>
      <c r="N18" s="47"/>
      <c r="O18" s="80">
        <f t="shared" si="4"/>
        <v>0</v>
      </c>
    </row>
    <row r="19" spans="1:15" outlineLevel="1" x14ac:dyDescent="0.25">
      <c r="A19" s="15" t="s">
        <v>12</v>
      </c>
      <c r="B19" s="17">
        <f t="shared" si="0"/>
        <v>0</v>
      </c>
      <c r="C19" s="74">
        <f t="shared" si="1"/>
        <v>0</v>
      </c>
      <c r="E19" s="46"/>
      <c r="F19" s="7">
        <f t="shared" si="5"/>
        <v>0</v>
      </c>
      <c r="G19" s="80">
        <f t="shared" si="2"/>
        <v>0</v>
      </c>
      <c r="I19" s="46"/>
      <c r="J19" s="7">
        <f t="shared" si="6"/>
        <v>0</v>
      </c>
      <c r="K19" s="80">
        <f t="shared" si="3"/>
        <v>0</v>
      </c>
      <c r="M19" s="46"/>
      <c r="N19" s="7">
        <f t="shared" si="7"/>
        <v>0</v>
      </c>
      <c r="O19" s="80">
        <f t="shared" si="4"/>
        <v>0</v>
      </c>
    </row>
    <row r="20" spans="1:15" ht="15.75" outlineLevel="1" thickBot="1" x14ac:dyDescent="0.3">
      <c r="A20" s="15" t="s">
        <v>13</v>
      </c>
      <c r="B20" s="17">
        <f t="shared" si="0"/>
        <v>0</v>
      </c>
      <c r="C20" s="74">
        <f t="shared" si="1"/>
        <v>0</v>
      </c>
      <c r="E20" s="47"/>
      <c r="F20" s="7">
        <f t="shared" si="5"/>
        <v>0</v>
      </c>
      <c r="G20" s="80">
        <f t="shared" si="2"/>
        <v>0</v>
      </c>
      <c r="I20" s="47"/>
      <c r="J20" s="7">
        <f t="shared" si="6"/>
        <v>0</v>
      </c>
      <c r="K20" s="80">
        <f t="shared" si="3"/>
        <v>0</v>
      </c>
      <c r="M20" s="47"/>
      <c r="N20" s="7">
        <f t="shared" si="7"/>
        <v>0</v>
      </c>
      <c r="O20" s="80">
        <f t="shared" si="4"/>
        <v>0</v>
      </c>
    </row>
    <row r="21" spans="1:15" ht="26.25" customHeight="1" x14ac:dyDescent="0.25">
      <c r="A21" s="18" t="s">
        <v>14</v>
      </c>
      <c r="B21" s="60">
        <f t="shared" si="0"/>
        <v>0</v>
      </c>
      <c r="C21" s="69">
        <f>SUM(C11:C20)</f>
        <v>0</v>
      </c>
      <c r="E21" s="19">
        <f>F21/F4</f>
        <v>0</v>
      </c>
      <c r="F21" s="20">
        <f>SUM(F11:F20)</f>
        <v>0</v>
      </c>
      <c r="G21" s="79">
        <f t="shared" si="2"/>
        <v>0</v>
      </c>
      <c r="I21" s="19">
        <f>J21/J4</f>
        <v>0</v>
      </c>
      <c r="J21" s="20">
        <f>SUM(J11:J20)</f>
        <v>0</v>
      </c>
      <c r="K21" s="79">
        <f t="shared" si="3"/>
        <v>0</v>
      </c>
      <c r="M21" s="19">
        <f>N21/N4</f>
        <v>0</v>
      </c>
      <c r="N21" s="20">
        <f>SUM(N11:N20)</f>
        <v>0</v>
      </c>
      <c r="O21" s="79">
        <f t="shared" si="4"/>
        <v>0</v>
      </c>
    </row>
    <row r="22" spans="1:15" ht="15.75" thickBot="1" x14ac:dyDescent="0.3">
      <c r="A22" s="22" t="s">
        <v>7</v>
      </c>
      <c r="B22" s="61">
        <f t="shared" si="0"/>
        <v>1</v>
      </c>
      <c r="C22" s="70">
        <f>C8-C21</f>
        <v>300000</v>
      </c>
      <c r="E22" s="23">
        <f>F22/F4</f>
        <v>1</v>
      </c>
      <c r="F22" s="24">
        <f>F8-F21</f>
        <v>100000</v>
      </c>
      <c r="G22" s="84">
        <f t="shared" si="2"/>
        <v>0.33333333333333331</v>
      </c>
      <c r="I22" s="23">
        <f>J22/J4</f>
        <v>1</v>
      </c>
      <c r="J22" s="24">
        <f>J8-J21</f>
        <v>100000</v>
      </c>
      <c r="K22" s="84">
        <f t="shared" si="3"/>
        <v>0.33333333333333331</v>
      </c>
      <c r="M22" s="23">
        <f>N22/N4</f>
        <v>1</v>
      </c>
      <c r="N22" s="24">
        <f>N8-N21</f>
        <v>100000</v>
      </c>
      <c r="O22" s="84">
        <f t="shared" si="4"/>
        <v>0.33333333333333331</v>
      </c>
    </row>
    <row r="23" spans="1:15" ht="15.75" thickTop="1" x14ac:dyDescent="0.25">
      <c r="A23" s="4"/>
      <c r="B23" s="13"/>
      <c r="C23" s="67"/>
      <c r="E23" s="12"/>
      <c r="F23" s="5"/>
      <c r="G23" s="77"/>
      <c r="I23" s="12"/>
      <c r="J23" s="5"/>
      <c r="K23" s="77"/>
      <c r="M23" s="12"/>
      <c r="N23" s="5"/>
      <c r="O23" s="77"/>
    </row>
    <row r="24" spans="1:15" ht="15.75" thickBot="1" x14ac:dyDescent="0.3">
      <c r="A24" s="28" t="s">
        <v>21</v>
      </c>
      <c r="B24" s="59"/>
      <c r="C24" s="68"/>
      <c r="E24" s="14"/>
      <c r="F24" s="7"/>
      <c r="G24" s="78"/>
      <c r="I24" s="14"/>
      <c r="J24" s="7"/>
      <c r="K24" s="78"/>
      <c r="M24" s="14"/>
      <c r="N24" s="7"/>
      <c r="O24" s="78"/>
    </row>
    <row r="25" spans="1:15" ht="15.75" outlineLevel="1" thickBot="1" x14ac:dyDescent="0.3">
      <c r="A25" s="15" t="s">
        <v>42</v>
      </c>
      <c r="B25" s="17">
        <f t="shared" si="0"/>
        <v>0</v>
      </c>
      <c r="C25" s="74">
        <f t="shared" ref="C25:C37" si="8">SUMIF($D$2:$BE$2,$C$2,$D25:$BE25)</f>
        <v>0</v>
      </c>
      <c r="E25" s="14">
        <f>F25/F$4</f>
        <v>0</v>
      </c>
      <c r="F25" s="48"/>
      <c r="G25" s="80">
        <f t="shared" ref="G25:G39" si="9">IFERROR(F25/$C25,0)</f>
        <v>0</v>
      </c>
      <c r="I25" s="14">
        <f>J25/J$4</f>
        <v>0</v>
      </c>
      <c r="J25" s="48"/>
      <c r="K25" s="80">
        <f t="shared" ref="K25:K39" si="10">IFERROR(J25/$C25,0)</f>
        <v>0</v>
      </c>
      <c r="M25" s="14">
        <f>N25/N$4</f>
        <v>0</v>
      </c>
      <c r="N25" s="48"/>
      <c r="O25" s="80">
        <f t="shared" ref="O25:O39" si="11">IFERROR(N25/$C25,0)</f>
        <v>0</v>
      </c>
    </row>
    <row r="26" spans="1:15" ht="15.75" outlineLevel="1" thickBot="1" x14ac:dyDescent="0.3">
      <c r="A26" s="15" t="s">
        <v>43</v>
      </c>
      <c r="B26" s="17">
        <f t="shared" si="0"/>
        <v>0</v>
      </c>
      <c r="C26" s="74">
        <f t="shared" si="8"/>
        <v>0</v>
      </c>
      <c r="E26" s="42"/>
      <c r="F26" s="7">
        <f>E26*F25</f>
        <v>0</v>
      </c>
      <c r="G26" s="80">
        <f t="shared" si="9"/>
        <v>0</v>
      </c>
      <c r="I26" s="42"/>
      <c r="J26" s="7">
        <f>I26*J25</f>
        <v>0</v>
      </c>
      <c r="K26" s="80">
        <f t="shared" si="10"/>
        <v>0</v>
      </c>
      <c r="M26" s="42"/>
      <c r="N26" s="7">
        <f>M26*N25</f>
        <v>0</v>
      </c>
      <c r="O26" s="80">
        <f t="shared" si="11"/>
        <v>0</v>
      </c>
    </row>
    <row r="27" spans="1:15" outlineLevel="1" x14ac:dyDescent="0.25">
      <c r="A27" s="15" t="s">
        <v>30</v>
      </c>
      <c r="B27" s="17">
        <f t="shared" si="0"/>
        <v>0</v>
      </c>
      <c r="C27" s="74">
        <f t="shared" si="8"/>
        <v>0</v>
      </c>
      <c r="E27" s="14">
        <f t="shared" ref="E27:E39" si="12">F27/F$4</f>
        <v>0</v>
      </c>
      <c r="F27" s="49"/>
      <c r="G27" s="80">
        <f t="shared" si="9"/>
        <v>0</v>
      </c>
      <c r="I27" s="14">
        <f t="shared" ref="I27:I39" si="13">J27/J$4</f>
        <v>0</v>
      </c>
      <c r="J27" s="49"/>
      <c r="K27" s="80">
        <f t="shared" si="10"/>
        <v>0</v>
      </c>
      <c r="M27" s="14">
        <f t="shared" ref="M27:M39" si="14">N27/N$4</f>
        <v>0</v>
      </c>
      <c r="N27" s="49"/>
      <c r="O27" s="80">
        <f t="shared" si="11"/>
        <v>0</v>
      </c>
    </row>
    <row r="28" spans="1:15" outlineLevel="1" x14ac:dyDescent="0.25">
      <c r="A28" s="15" t="s">
        <v>31</v>
      </c>
      <c r="B28" s="17">
        <f t="shared" si="0"/>
        <v>0</v>
      </c>
      <c r="C28" s="74">
        <f t="shared" si="8"/>
        <v>0</v>
      </c>
      <c r="E28" s="14">
        <f t="shared" si="12"/>
        <v>0</v>
      </c>
      <c r="F28" s="50"/>
      <c r="G28" s="80">
        <f t="shared" si="9"/>
        <v>0</v>
      </c>
      <c r="I28" s="14">
        <f t="shared" si="13"/>
        <v>0</v>
      </c>
      <c r="J28" s="50"/>
      <c r="K28" s="80">
        <f t="shared" si="10"/>
        <v>0</v>
      </c>
      <c r="M28" s="14">
        <f t="shared" si="14"/>
        <v>0</v>
      </c>
      <c r="N28" s="50"/>
      <c r="O28" s="80">
        <f t="shared" si="11"/>
        <v>0</v>
      </c>
    </row>
    <row r="29" spans="1:15" outlineLevel="1" x14ac:dyDescent="0.25">
      <c r="A29" s="15" t="s">
        <v>45</v>
      </c>
      <c r="B29" s="17">
        <f t="shared" si="0"/>
        <v>0</v>
      </c>
      <c r="C29" s="74">
        <f t="shared" si="8"/>
        <v>0</v>
      </c>
      <c r="E29" s="14">
        <f t="shared" si="12"/>
        <v>0</v>
      </c>
      <c r="F29" s="50"/>
      <c r="G29" s="80">
        <f t="shared" si="9"/>
        <v>0</v>
      </c>
      <c r="I29" s="14">
        <f t="shared" si="13"/>
        <v>0</v>
      </c>
      <c r="J29" s="50"/>
      <c r="K29" s="80">
        <f t="shared" si="10"/>
        <v>0</v>
      </c>
      <c r="M29" s="14">
        <f t="shared" si="14"/>
        <v>0</v>
      </c>
      <c r="N29" s="50"/>
      <c r="O29" s="80">
        <f t="shared" si="11"/>
        <v>0</v>
      </c>
    </row>
    <row r="30" spans="1:15" outlineLevel="1" x14ac:dyDescent="0.25">
      <c r="A30" s="15" t="s">
        <v>44</v>
      </c>
      <c r="B30" s="17">
        <f t="shared" si="0"/>
        <v>0</v>
      </c>
      <c r="C30" s="74">
        <f t="shared" si="8"/>
        <v>0</v>
      </c>
      <c r="E30" s="14">
        <f t="shared" si="12"/>
        <v>0</v>
      </c>
      <c r="F30" s="50"/>
      <c r="G30" s="80">
        <f t="shared" si="9"/>
        <v>0</v>
      </c>
      <c r="I30" s="14">
        <f t="shared" si="13"/>
        <v>0</v>
      </c>
      <c r="J30" s="50"/>
      <c r="K30" s="80">
        <f t="shared" si="10"/>
        <v>0</v>
      </c>
      <c r="M30" s="14">
        <f t="shared" si="14"/>
        <v>0</v>
      </c>
      <c r="N30" s="50"/>
      <c r="O30" s="80">
        <f t="shared" si="11"/>
        <v>0</v>
      </c>
    </row>
    <row r="31" spans="1:15" outlineLevel="1" x14ac:dyDescent="0.25">
      <c r="A31" s="15" t="s">
        <v>50</v>
      </c>
      <c r="B31" s="17">
        <f t="shared" si="0"/>
        <v>0</v>
      </c>
      <c r="C31" s="74">
        <f t="shared" si="8"/>
        <v>0</v>
      </c>
      <c r="E31" s="14">
        <f t="shared" si="12"/>
        <v>0</v>
      </c>
      <c r="F31" s="50"/>
      <c r="G31" s="80">
        <f t="shared" si="9"/>
        <v>0</v>
      </c>
      <c r="I31" s="14">
        <f t="shared" si="13"/>
        <v>0</v>
      </c>
      <c r="J31" s="50"/>
      <c r="K31" s="80">
        <f t="shared" si="10"/>
        <v>0</v>
      </c>
      <c r="M31" s="14">
        <f t="shared" si="14"/>
        <v>0</v>
      </c>
      <c r="N31" s="50"/>
      <c r="O31" s="80">
        <f t="shared" si="11"/>
        <v>0</v>
      </c>
    </row>
    <row r="32" spans="1:15" outlineLevel="1" x14ac:dyDescent="0.25">
      <c r="A32" s="15" t="s">
        <v>51</v>
      </c>
      <c r="B32" s="17">
        <f t="shared" si="0"/>
        <v>0</v>
      </c>
      <c r="C32" s="74">
        <f t="shared" si="8"/>
        <v>0</v>
      </c>
      <c r="E32" s="14">
        <f t="shared" si="12"/>
        <v>0</v>
      </c>
      <c r="F32" s="50"/>
      <c r="G32" s="80">
        <f t="shared" si="9"/>
        <v>0</v>
      </c>
      <c r="I32" s="14">
        <f t="shared" si="13"/>
        <v>0</v>
      </c>
      <c r="J32" s="50"/>
      <c r="K32" s="80">
        <f t="shared" si="10"/>
        <v>0</v>
      </c>
      <c r="M32" s="14">
        <f t="shared" si="14"/>
        <v>0</v>
      </c>
      <c r="N32" s="50"/>
      <c r="O32" s="80">
        <f t="shared" si="11"/>
        <v>0</v>
      </c>
    </row>
    <row r="33" spans="1:15" outlineLevel="1" x14ac:dyDescent="0.25">
      <c r="A33" s="15" t="s">
        <v>32</v>
      </c>
      <c r="B33" s="17">
        <f t="shared" si="0"/>
        <v>0</v>
      </c>
      <c r="C33" s="74">
        <f t="shared" si="8"/>
        <v>0</v>
      </c>
      <c r="E33" s="14">
        <f t="shared" si="12"/>
        <v>0</v>
      </c>
      <c r="F33" s="50"/>
      <c r="G33" s="80">
        <f t="shared" si="9"/>
        <v>0</v>
      </c>
      <c r="I33" s="14">
        <f t="shared" si="13"/>
        <v>0</v>
      </c>
      <c r="J33" s="50"/>
      <c r="K33" s="80">
        <f t="shared" si="10"/>
        <v>0</v>
      </c>
      <c r="M33" s="14">
        <f t="shared" si="14"/>
        <v>0</v>
      </c>
      <c r="N33" s="50"/>
      <c r="O33" s="80">
        <f t="shared" si="11"/>
        <v>0</v>
      </c>
    </row>
    <row r="34" spans="1:15" outlineLevel="1" x14ac:dyDescent="0.25">
      <c r="A34" s="15" t="s">
        <v>33</v>
      </c>
      <c r="B34" s="17">
        <f t="shared" si="0"/>
        <v>0</v>
      </c>
      <c r="C34" s="74">
        <f t="shared" si="8"/>
        <v>0</v>
      </c>
      <c r="E34" s="14">
        <f t="shared" si="12"/>
        <v>0</v>
      </c>
      <c r="F34" s="50"/>
      <c r="G34" s="80">
        <f t="shared" si="9"/>
        <v>0</v>
      </c>
      <c r="I34" s="14">
        <f t="shared" si="13"/>
        <v>0</v>
      </c>
      <c r="J34" s="50"/>
      <c r="K34" s="80">
        <f t="shared" si="10"/>
        <v>0</v>
      </c>
      <c r="M34" s="14">
        <f t="shared" si="14"/>
        <v>0</v>
      </c>
      <c r="N34" s="50"/>
      <c r="O34" s="80">
        <f t="shared" si="11"/>
        <v>0</v>
      </c>
    </row>
    <row r="35" spans="1:15" outlineLevel="1" x14ac:dyDescent="0.25">
      <c r="A35" s="15" t="s">
        <v>10</v>
      </c>
      <c r="B35" s="17">
        <f t="shared" si="0"/>
        <v>0</v>
      </c>
      <c r="C35" s="74">
        <f t="shared" si="8"/>
        <v>0</v>
      </c>
      <c r="E35" s="14">
        <f t="shared" si="12"/>
        <v>0</v>
      </c>
      <c r="F35" s="50"/>
      <c r="G35" s="80">
        <f t="shared" si="9"/>
        <v>0</v>
      </c>
      <c r="I35" s="14">
        <f t="shared" si="13"/>
        <v>0</v>
      </c>
      <c r="J35" s="50"/>
      <c r="K35" s="80">
        <f t="shared" si="10"/>
        <v>0</v>
      </c>
      <c r="M35" s="14">
        <f t="shared" si="14"/>
        <v>0</v>
      </c>
      <c r="N35" s="50"/>
      <c r="O35" s="80">
        <f t="shared" si="11"/>
        <v>0</v>
      </c>
    </row>
    <row r="36" spans="1:15" outlineLevel="1" x14ac:dyDescent="0.25">
      <c r="A36" s="15" t="s">
        <v>12</v>
      </c>
      <c r="B36" s="17">
        <f t="shared" si="0"/>
        <v>0</v>
      </c>
      <c r="C36" s="74">
        <f t="shared" si="8"/>
        <v>0</v>
      </c>
      <c r="E36" s="14">
        <f t="shared" si="12"/>
        <v>0</v>
      </c>
      <c r="F36" s="50"/>
      <c r="G36" s="80">
        <f t="shared" si="9"/>
        <v>0</v>
      </c>
      <c r="I36" s="14">
        <f t="shared" si="13"/>
        <v>0</v>
      </c>
      <c r="J36" s="50"/>
      <c r="K36" s="80">
        <f t="shared" si="10"/>
        <v>0</v>
      </c>
      <c r="M36" s="14">
        <f t="shared" si="14"/>
        <v>0</v>
      </c>
      <c r="N36" s="50"/>
      <c r="O36" s="80">
        <f t="shared" si="11"/>
        <v>0</v>
      </c>
    </row>
    <row r="37" spans="1:15" ht="15.75" outlineLevel="1" thickBot="1" x14ac:dyDescent="0.3">
      <c r="A37" s="15" t="s">
        <v>13</v>
      </c>
      <c r="B37" s="17">
        <f t="shared" si="0"/>
        <v>0</v>
      </c>
      <c r="C37" s="74">
        <f t="shared" si="8"/>
        <v>0</v>
      </c>
      <c r="E37" s="14">
        <f t="shared" si="12"/>
        <v>0</v>
      </c>
      <c r="F37" s="51"/>
      <c r="G37" s="80">
        <f t="shared" si="9"/>
        <v>0</v>
      </c>
      <c r="I37" s="14">
        <f t="shared" si="13"/>
        <v>0</v>
      </c>
      <c r="J37" s="51"/>
      <c r="K37" s="80">
        <f t="shared" si="10"/>
        <v>0</v>
      </c>
      <c r="M37" s="14">
        <f t="shared" si="14"/>
        <v>0</v>
      </c>
      <c r="N37" s="51"/>
      <c r="O37" s="80">
        <f t="shared" si="11"/>
        <v>0</v>
      </c>
    </row>
    <row r="38" spans="1:15" ht="26.25" customHeight="1" x14ac:dyDescent="0.25">
      <c r="A38" s="18" t="s">
        <v>15</v>
      </c>
      <c r="B38" s="60">
        <f t="shared" si="0"/>
        <v>0</v>
      </c>
      <c r="C38" s="69">
        <f>SUM(C25:C37)</f>
        <v>0</v>
      </c>
      <c r="E38" s="19">
        <f t="shared" si="12"/>
        <v>0</v>
      </c>
      <c r="F38" s="20">
        <f>SUM(F25:F37)</f>
        <v>0</v>
      </c>
      <c r="G38" s="79">
        <f t="shared" si="9"/>
        <v>0</v>
      </c>
      <c r="I38" s="19">
        <f t="shared" si="13"/>
        <v>0</v>
      </c>
      <c r="J38" s="20">
        <f>SUM(J25:J37)</f>
        <v>0</v>
      </c>
      <c r="K38" s="79">
        <f t="shared" si="10"/>
        <v>0</v>
      </c>
      <c r="M38" s="19">
        <f t="shared" si="14"/>
        <v>0</v>
      </c>
      <c r="N38" s="20">
        <f>SUM(N25:N37)</f>
        <v>0</v>
      </c>
      <c r="O38" s="79">
        <f t="shared" si="11"/>
        <v>0</v>
      </c>
    </row>
    <row r="39" spans="1:15" ht="15.75" thickBot="1" x14ac:dyDescent="0.3">
      <c r="A39" s="22" t="s">
        <v>16</v>
      </c>
      <c r="B39" s="61">
        <f t="shared" si="0"/>
        <v>1</v>
      </c>
      <c r="C39" s="70">
        <f>C22-C38</f>
        <v>300000</v>
      </c>
      <c r="E39" s="23">
        <f t="shared" si="12"/>
        <v>1</v>
      </c>
      <c r="F39" s="24">
        <f>F22-F38</f>
        <v>100000</v>
      </c>
      <c r="G39" s="84">
        <f t="shared" si="9"/>
        <v>0.33333333333333331</v>
      </c>
      <c r="I39" s="23">
        <f t="shared" si="13"/>
        <v>1</v>
      </c>
      <c r="J39" s="24">
        <f>J22-J38</f>
        <v>100000</v>
      </c>
      <c r="K39" s="84">
        <f t="shared" si="10"/>
        <v>0.33333333333333331</v>
      </c>
      <c r="M39" s="23">
        <f t="shared" si="14"/>
        <v>1</v>
      </c>
      <c r="N39" s="24">
        <f>N22-N38</f>
        <v>100000</v>
      </c>
      <c r="O39" s="84">
        <f t="shared" si="11"/>
        <v>0.33333333333333331</v>
      </c>
    </row>
    <row r="40" spans="1:15" ht="15.75" thickTop="1" x14ac:dyDescent="0.25">
      <c r="A40" s="4"/>
      <c r="B40" s="13"/>
      <c r="C40" s="67"/>
      <c r="E40" s="12"/>
      <c r="F40" s="5"/>
      <c r="G40" s="77"/>
      <c r="I40" s="12"/>
      <c r="J40" s="5"/>
      <c r="K40" s="77"/>
      <c r="M40" s="12"/>
      <c r="N40" s="5"/>
      <c r="O40" s="77"/>
    </row>
    <row r="41" spans="1:15" x14ac:dyDescent="0.25">
      <c r="A41" s="29" t="s">
        <v>36</v>
      </c>
      <c r="B41" s="62"/>
      <c r="C41" s="71"/>
      <c r="E41" s="12"/>
      <c r="F41" s="5"/>
      <c r="G41" s="81"/>
      <c r="I41" s="12"/>
      <c r="J41" s="5"/>
      <c r="K41" s="81"/>
      <c r="M41" s="12"/>
      <c r="N41" s="5"/>
      <c r="O41" s="81"/>
    </row>
    <row r="42" spans="1:15" ht="15.75" outlineLevel="1" thickBot="1" x14ac:dyDescent="0.3">
      <c r="A42" s="15" t="s">
        <v>25</v>
      </c>
      <c r="B42" s="17"/>
      <c r="C42" s="74"/>
      <c r="E42" s="16">
        <f>PMT($E$44/12,12*$E$45,$E$43,$E$46,0)*-1</f>
        <v>0</v>
      </c>
      <c r="F42" s="7"/>
      <c r="G42" s="80"/>
      <c r="I42" s="16">
        <f>PMT($E$44/12,12*$E$45,$E$43,$E$46,0)*-1</f>
        <v>0</v>
      </c>
      <c r="J42" s="7"/>
      <c r="K42" s="80"/>
      <c r="M42" s="16">
        <f>PMT($E$44/12,12*$E$45,$E$43,$E$46,0)*-1</f>
        <v>0</v>
      </c>
      <c r="N42" s="7"/>
      <c r="O42" s="80"/>
    </row>
    <row r="43" spans="1:15" outlineLevel="1" x14ac:dyDescent="0.25">
      <c r="A43" s="15" t="s">
        <v>35</v>
      </c>
      <c r="B43" s="17"/>
      <c r="C43" s="74"/>
      <c r="E43" s="52">
        <v>0</v>
      </c>
      <c r="F43" s="7"/>
      <c r="G43" s="80"/>
      <c r="I43" s="52">
        <v>0</v>
      </c>
      <c r="J43" s="7"/>
      <c r="K43" s="80"/>
      <c r="M43" s="52">
        <v>0</v>
      </c>
      <c r="N43" s="7"/>
      <c r="O43" s="80"/>
    </row>
    <row r="44" spans="1:15" outlineLevel="1" x14ac:dyDescent="0.25">
      <c r="A44" s="15" t="s">
        <v>22</v>
      </c>
      <c r="B44" s="17"/>
      <c r="C44" s="74"/>
      <c r="E44" s="53">
        <v>0.04</v>
      </c>
      <c r="F44" s="7"/>
      <c r="G44" s="80"/>
      <c r="I44" s="53">
        <v>0.04</v>
      </c>
      <c r="J44" s="7"/>
      <c r="K44" s="80"/>
      <c r="M44" s="53">
        <v>0.04</v>
      </c>
      <c r="N44" s="7"/>
      <c r="O44" s="80"/>
    </row>
    <row r="45" spans="1:15" outlineLevel="1" x14ac:dyDescent="0.25">
      <c r="A45" s="15" t="s">
        <v>23</v>
      </c>
      <c r="B45" s="17"/>
      <c r="C45" s="74"/>
      <c r="E45" s="54">
        <v>5</v>
      </c>
      <c r="F45" s="7"/>
      <c r="G45" s="80"/>
      <c r="I45" s="54">
        <v>5</v>
      </c>
      <c r="J45" s="7"/>
      <c r="K45" s="80"/>
      <c r="M45" s="54">
        <v>5</v>
      </c>
      <c r="N45" s="7"/>
      <c r="O45" s="80"/>
    </row>
    <row r="46" spans="1:15" ht="15.75" outlineLevel="1" thickBot="1" x14ac:dyDescent="0.3">
      <c r="A46" s="15" t="s">
        <v>24</v>
      </c>
      <c r="B46" s="17"/>
      <c r="C46" s="74"/>
      <c r="E46" s="55">
        <v>0</v>
      </c>
      <c r="F46" s="7"/>
      <c r="G46" s="80"/>
      <c r="I46" s="55">
        <v>0</v>
      </c>
      <c r="J46" s="7"/>
      <c r="K46" s="80"/>
      <c r="M46" s="55">
        <v>0</v>
      </c>
      <c r="N46" s="7"/>
      <c r="O46" s="80"/>
    </row>
    <row r="47" spans="1:15" ht="26.25" customHeight="1" x14ac:dyDescent="0.25">
      <c r="A47" s="18" t="s">
        <v>37</v>
      </c>
      <c r="B47" s="60">
        <f t="shared" si="0"/>
        <v>0</v>
      </c>
      <c r="C47" s="69">
        <f>SUMIF($D$2:$BE$2,$C$2,$D47:$BE47)</f>
        <v>0</v>
      </c>
      <c r="E47" s="19">
        <f>F47/F$4</f>
        <v>0</v>
      </c>
      <c r="F47" s="20">
        <f>E42*R$2</f>
        <v>0</v>
      </c>
      <c r="G47" s="79">
        <f>IFERROR(F47/$C47,0)</f>
        <v>0</v>
      </c>
      <c r="I47" s="19">
        <f>J47/J$4</f>
        <v>0</v>
      </c>
      <c r="J47" s="20">
        <f>I42*V$2</f>
        <v>0</v>
      </c>
      <c r="K47" s="79">
        <f>IFERROR(J47/$C47,0)</f>
        <v>0</v>
      </c>
      <c r="M47" s="19">
        <f>N47/N$4</f>
        <v>0</v>
      </c>
      <c r="N47" s="20">
        <f>M42*Z$2</f>
        <v>0</v>
      </c>
      <c r="O47" s="79">
        <f>IFERROR(N47/$C47,0)</f>
        <v>0</v>
      </c>
    </row>
    <row r="48" spans="1:15" x14ac:dyDescent="0.25">
      <c r="A48" s="4"/>
      <c r="B48" s="13"/>
      <c r="C48" s="67"/>
      <c r="E48" s="12"/>
      <c r="F48" s="5"/>
      <c r="G48" s="77">
        <f>IFERROR(F48/$C48,0)</f>
        <v>0</v>
      </c>
      <c r="I48" s="12"/>
      <c r="J48" s="5"/>
      <c r="K48" s="77">
        <f>IFERROR(J48/$C48,0)</f>
        <v>0</v>
      </c>
      <c r="M48" s="12"/>
      <c r="N48" s="5"/>
      <c r="O48" s="77">
        <f>IFERROR(N48/$C48,0)</f>
        <v>0</v>
      </c>
    </row>
    <row r="49" spans="1:15" s="31" customFormat="1" ht="26.25" customHeight="1" thickBot="1" x14ac:dyDescent="0.3">
      <c r="A49" s="25" t="s">
        <v>17</v>
      </c>
      <c r="B49" s="63">
        <f t="shared" si="0"/>
        <v>1</v>
      </c>
      <c r="C49" s="72">
        <f>C39-C47</f>
        <v>300000</v>
      </c>
      <c r="E49" s="26">
        <f>F49/F$4</f>
        <v>1</v>
      </c>
      <c r="F49" s="27">
        <f>F39-F47</f>
        <v>100000</v>
      </c>
      <c r="G49" s="82">
        <f>IFERROR(F49/$C49,0)</f>
        <v>0.33333333333333331</v>
      </c>
      <c r="I49" s="26">
        <f>J49/J$4</f>
        <v>1</v>
      </c>
      <c r="J49" s="27">
        <f>J39-J47</f>
        <v>100000</v>
      </c>
      <c r="K49" s="82">
        <f>IFERROR(J49/$C49,0)</f>
        <v>0.33333333333333331</v>
      </c>
      <c r="M49" s="26">
        <f>N49/N$4</f>
        <v>1</v>
      </c>
      <c r="N49" s="27">
        <f>N39-N47</f>
        <v>100000</v>
      </c>
      <c r="O49" s="82">
        <f>IFERROR(N49/$C49,0)</f>
        <v>0.33333333333333331</v>
      </c>
    </row>
    <row r="50" spans="1:15" ht="15.75" thickTop="1" x14ac:dyDescent="0.25"/>
  </sheetData>
  <mergeCells count="4">
    <mergeCell ref="M1:O1"/>
    <mergeCell ref="B1:C1"/>
    <mergeCell ref="E1:G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30"/>
  <sheetViews>
    <sheetView showGridLines="0" workbookViewId="0">
      <pane xSplit="3" ySplit="9" topLeftCell="D10" activePane="bottomRight" state="frozen"/>
      <selection pane="topRight" activeCell="C1" sqref="C1"/>
      <selection pane="bottomLeft" activeCell="A11" sqref="A11"/>
      <selection pane="bottomRight" activeCell="Q4" sqref="Q4"/>
    </sheetView>
  </sheetViews>
  <sheetFormatPr defaultColWidth="8.85546875" defaultRowHeight="15" x14ac:dyDescent="0.25"/>
  <cols>
    <col min="1" max="1" width="45.7109375" customWidth="1"/>
    <col min="2" max="2" width="13" hidden="1" customWidth="1"/>
    <col min="3" max="3" width="17.28515625" style="103" customWidth="1"/>
    <col min="4" max="15" width="11.42578125" customWidth="1"/>
  </cols>
  <sheetData>
    <row r="1" spans="1:15" x14ac:dyDescent="0.25">
      <c r="A1" s="108"/>
      <c r="B1" s="108"/>
      <c r="C1" s="109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8.75" x14ac:dyDescent="0.3">
      <c r="A2" s="108" t="s">
        <v>55</v>
      </c>
      <c r="B2" s="108" t="s">
        <v>78</v>
      </c>
      <c r="C2" s="110" t="s">
        <v>27</v>
      </c>
      <c r="D2" s="111" t="s">
        <v>56</v>
      </c>
      <c r="E2" s="111" t="s">
        <v>57</v>
      </c>
      <c r="F2" s="111" t="s">
        <v>58</v>
      </c>
      <c r="G2" s="111" t="s">
        <v>59</v>
      </c>
      <c r="H2" s="111" t="s">
        <v>60</v>
      </c>
      <c r="I2" s="111" t="s">
        <v>61</v>
      </c>
      <c r="J2" s="111" t="s">
        <v>62</v>
      </c>
      <c r="K2" s="111" t="s">
        <v>63</v>
      </c>
      <c r="L2" s="111" t="s">
        <v>64</v>
      </c>
      <c r="M2" s="111" t="s">
        <v>65</v>
      </c>
      <c r="N2" s="111" t="s">
        <v>66</v>
      </c>
      <c r="O2" s="111" t="s">
        <v>67</v>
      </c>
    </row>
    <row r="3" spans="1:15" x14ac:dyDescent="0.25">
      <c r="A3" s="30" t="s">
        <v>18</v>
      </c>
      <c r="B3" s="100"/>
      <c r="C3" s="4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3" t="s">
        <v>76</v>
      </c>
      <c r="B4" s="101" t="s">
        <v>79</v>
      </c>
      <c r="C4" s="104">
        <f>SUM(D4:O4)</f>
        <v>0</v>
      </c>
      <c r="D4" s="87">
        <f t="shared" ref="D4:O4" si="0">SUMIF($B$5:$B$998,$B$4,D$5:D$998)</f>
        <v>0</v>
      </c>
      <c r="E4" s="87">
        <f t="shared" si="0"/>
        <v>0</v>
      </c>
      <c r="F4" s="87">
        <f t="shared" si="0"/>
        <v>0</v>
      </c>
      <c r="G4" s="87">
        <f t="shared" si="0"/>
        <v>0</v>
      </c>
      <c r="H4" s="87">
        <f t="shared" si="0"/>
        <v>0</v>
      </c>
      <c r="I4" s="87">
        <f t="shared" si="0"/>
        <v>0</v>
      </c>
      <c r="J4" s="87">
        <f t="shared" si="0"/>
        <v>0</v>
      </c>
      <c r="K4" s="87">
        <f t="shared" si="0"/>
        <v>0</v>
      </c>
      <c r="L4" s="87">
        <f t="shared" si="0"/>
        <v>0</v>
      </c>
      <c r="M4" s="87">
        <f t="shared" si="0"/>
        <v>0</v>
      </c>
      <c r="N4" s="87">
        <f t="shared" si="0"/>
        <v>0</v>
      </c>
      <c r="O4" s="87">
        <f t="shared" si="0"/>
        <v>0</v>
      </c>
    </row>
    <row r="5" spans="1:15" x14ac:dyDescent="0.25">
      <c r="A5" s="5"/>
      <c r="B5" s="101"/>
      <c r="C5" s="10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x14ac:dyDescent="0.25">
      <c r="A6" s="28" t="s">
        <v>19</v>
      </c>
      <c r="B6" s="10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1" customFormat="1" x14ac:dyDescent="0.25">
      <c r="A7" s="18" t="s">
        <v>6</v>
      </c>
      <c r="B7" s="99" t="s">
        <v>5</v>
      </c>
      <c r="C7" s="106">
        <f>SUM(D7:O7)</f>
        <v>0</v>
      </c>
      <c r="D7" s="86">
        <f t="shared" ref="D7:O7" si="1">SUMIF($B$8:$B$998,$B$7,D$8:D$998)</f>
        <v>0</v>
      </c>
      <c r="E7" s="86">
        <f t="shared" si="1"/>
        <v>0</v>
      </c>
      <c r="F7" s="86">
        <f t="shared" si="1"/>
        <v>0</v>
      </c>
      <c r="G7" s="86">
        <f t="shared" si="1"/>
        <v>0</v>
      </c>
      <c r="H7" s="86">
        <f t="shared" si="1"/>
        <v>0</v>
      </c>
      <c r="I7" s="86">
        <f t="shared" si="1"/>
        <v>0</v>
      </c>
      <c r="J7" s="86">
        <f t="shared" si="1"/>
        <v>0</v>
      </c>
      <c r="K7" s="86">
        <f t="shared" si="1"/>
        <v>0</v>
      </c>
      <c r="L7" s="86">
        <f t="shared" si="1"/>
        <v>0</v>
      </c>
      <c r="M7" s="86">
        <f t="shared" si="1"/>
        <v>0</v>
      </c>
      <c r="N7" s="86">
        <f t="shared" si="1"/>
        <v>0</v>
      </c>
      <c r="O7" s="86">
        <f t="shared" si="1"/>
        <v>0</v>
      </c>
    </row>
    <row r="8" spans="1:15" ht="15.75" thickBot="1" x14ac:dyDescent="0.3">
      <c r="A8" s="22" t="s">
        <v>77</v>
      </c>
      <c r="B8" s="102"/>
      <c r="C8" s="107">
        <f t="shared" ref="C8:O8" si="2">C4-C7</f>
        <v>0</v>
      </c>
      <c r="D8" s="85">
        <f t="shared" si="2"/>
        <v>0</v>
      </c>
      <c r="E8" s="85">
        <f t="shared" si="2"/>
        <v>0</v>
      </c>
      <c r="F8" s="85">
        <f t="shared" si="2"/>
        <v>0</v>
      </c>
      <c r="G8" s="85">
        <f t="shared" si="2"/>
        <v>0</v>
      </c>
      <c r="H8" s="85">
        <f t="shared" si="2"/>
        <v>0</v>
      </c>
      <c r="I8" s="85">
        <f t="shared" si="2"/>
        <v>0</v>
      </c>
      <c r="J8" s="85">
        <f t="shared" si="2"/>
        <v>0</v>
      </c>
      <c r="K8" s="85">
        <f t="shared" si="2"/>
        <v>0</v>
      </c>
      <c r="L8" s="85">
        <f t="shared" si="2"/>
        <v>0</v>
      </c>
      <c r="M8" s="85">
        <f t="shared" si="2"/>
        <v>0</v>
      </c>
      <c r="N8" s="85">
        <f t="shared" si="2"/>
        <v>0</v>
      </c>
      <c r="O8" s="85">
        <f t="shared" si="2"/>
        <v>0</v>
      </c>
    </row>
    <row r="9" spans="1:15" ht="16.5" thickTop="1" thickBot="1" x14ac:dyDescent="0.3">
      <c r="B9" s="99"/>
    </row>
    <row r="10" spans="1:15" ht="15.75" thickBot="1" x14ac:dyDescent="0.3">
      <c r="A10" s="114" t="s">
        <v>1</v>
      </c>
      <c r="B10" s="101" t="s">
        <v>79</v>
      </c>
      <c r="C10" s="104">
        <f>SUM(D10:O10)</f>
        <v>0</v>
      </c>
      <c r="D10" s="87">
        <f t="shared" ref="D10:O10" si="3">IF(D12&lt;&gt;0,D12*D13,D14*D13)</f>
        <v>0</v>
      </c>
      <c r="E10" s="87">
        <f t="shared" si="3"/>
        <v>0</v>
      </c>
      <c r="F10" s="87">
        <f t="shared" si="3"/>
        <v>0</v>
      </c>
      <c r="G10" s="87">
        <f t="shared" si="3"/>
        <v>0</v>
      </c>
      <c r="H10" s="87">
        <f t="shared" si="3"/>
        <v>0</v>
      </c>
      <c r="I10" s="87">
        <f t="shared" si="3"/>
        <v>0</v>
      </c>
      <c r="J10" s="87">
        <f t="shared" si="3"/>
        <v>0</v>
      </c>
      <c r="K10" s="87">
        <f t="shared" si="3"/>
        <v>0</v>
      </c>
      <c r="L10" s="87">
        <f t="shared" si="3"/>
        <v>0</v>
      </c>
      <c r="M10" s="87">
        <f t="shared" si="3"/>
        <v>0</v>
      </c>
      <c r="N10" s="87">
        <f t="shared" si="3"/>
        <v>0</v>
      </c>
      <c r="O10" s="87">
        <f t="shared" si="3"/>
        <v>0</v>
      </c>
    </row>
    <row r="11" spans="1:15" ht="15.75" thickBot="1" x14ac:dyDescent="0.3">
      <c r="A11" s="5"/>
      <c r="B11" s="101"/>
      <c r="C11" s="105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x14ac:dyDescent="0.25">
      <c r="A12" s="6" t="str">
        <f>A10&amp;" Basis (Stück, Stunden, Flats, ...)"</f>
        <v>Umsatz 1 Basis (Stück, Stunden, Flats, ...)</v>
      </c>
      <c r="B12" s="99"/>
      <c r="C12" s="64">
        <f>SUM(D12:O12)</f>
        <v>0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1:15" x14ac:dyDescent="0.25">
      <c r="A13" s="6" t="str">
        <f>A10&amp;" Faktor (Stundensatz, Preis, Faktor, %)"</f>
        <v>Umsatz 1 Faktor (Stundensatz, Preis, Faktor, %)</v>
      </c>
      <c r="B13" s="99"/>
      <c r="C13" s="21" t="s">
        <v>80</v>
      </c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</row>
    <row r="14" spans="1:15" s="1" customFormat="1" ht="15.75" thickBot="1" x14ac:dyDescent="0.3">
      <c r="A14" s="18" t="str">
        <f>"Direkte Umsatzkosten "&amp;A10</f>
        <v>Direkte Umsatzkosten Umsatz 1</v>
      </c>
      <c r="B14" s="99" t="s">
        <v>5</v>
      </c>
      <c r="C14" s="106">
        <f>SUM(D14:O14)</f>
        <v>0</v>
      </c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</row>
    <row r="15" spans="1:15" ht="15.75" thickBot="1" x14ac:dyDescent="0.3">
      <c r="A15" s="22" t="str">
        <f>"Netto "&amp;A10&amp;" (Deckungsbeitrag I)"</f>
        <v>Netto Umsatz 1 (Deckungsbeitrag I)</v>
      </c>
      <c r="B15" s="102"/>
      <c r="C15" s="107">
        <f>C10-C14</f>
        <v>0</v>
      </c>
      <c r="D15" s="89">
        <f t="shared" ref="D15:O15" si="4">D10-D14</f>
        <v>0</v>
      </c>
      <c r="E15" s="89">
        <f t="shared" si="4"/>
        <v>0</v>
      </c>
      <c r="F15" s="89">
        <f t="shared" si="4"/>
        <v>0</v>
      </c>
      <c r="G15" s="89">
        <f t="shared" si="4"/>
        <v>0</v>
      </c>
      <c r="H15" s="89">
        <f t="shared" si="4"/>
        <v>0</v>
      </c>
      <c r="I15" s="89">
        <f t="shared" si="4"/>
        <v>0</v>
      </c>
      <c r="J15" s="89">
        <f t="shared" si="4"/>
        <v>0</v>
      </c>
      <c r="K15" s="89">
        <f t="shared" si="4"/>
        <v>0</v>
      </c>
      <c r="L15" s="89">
        <f t="shared" si="4"/>
        <v>0</v>
      </c>
      <c r="M15" s="89">
        <f t="shared" si="4"/>
        <v>0</v>
      </c>
      <c r="N15" s="89">
        <f t="shared" si="4"/>
        <v>0</v>
      </c>
      <c r="O15" s="89">
        <f t="shared" si="4"/>
        <v>0</v>
      </c>
    </row>
    <row r="16" spans="1:15" ht="16.5" thickTop="1" thickBot="1" x14ac:dyDescent="0.3">
      <c r="B16" s="99"/>
    </row>
    <row r="17" spans="1:15" ht="15.75" thickBot="1" x14ac:dyDescent="0.3">
      <c r="A17" s="114" t="s">
        <v>2</v>
      </c>
      <c r="B17" s="101" t="s">
        <v>79</v>
      </c>
      <c r="C17" s="104">
        <f>SUM(D17:O17)</f>
        <v>0</v>
      </c>
      <c r="D17" s="87">
        <f t="shared" ref="D17:O17" si="5">IF(D19&lt;&gt;0,D19*D20,D21*D20)</f>
        <v>0</v>
      </c>
      <c r="E17" s="87">
        <f t="shared" si="5"/>
        <v>0</v>
      </c>
      <c r="F17" s="87">
        <f t="shared" si="5"/>
        <v>0</v>
      </c>
      <c r="G17" s="87">
        <f t="shared" si="5"/>
        <v>0</v>
      </c>
      <c r="H17" s="87">
        <f t="shared" si="5"/>
        <v>0</v>
      </c>
      <c r="I17" s="87">
        <f t="shared" si="5"/>
        <v>0</v>
      </c>
      <c r="J17" s="87">
        <f t="shared" si="5"/>
        <v>0</v>
      </c>
      <c r="K17" s="87">
        <f t="shared" si="5"/>
        <v>0</v>
      </c>
      <c r="L17" s="87">
        <f t="shared" si="5"/>
        <v>0</v>
      </c>
      <c r="M17" s="87">
        <f t="shared" si="5"/>
        <v>0</v>
      </c>
      <c r="N17" s="87">
        <f t="shared" si="5"/>
        <v>0</v>
      </c>
      <c r="O17" s="87">
        <f t="shared" si="5"/>
        <v>0</v>
      </c>
    </row>
    <row r="18" spans="1:15" ht="15.75" thickBot="1" x14ac:dyDescent="0.3">
      <c r="A18" s="5"/>
      <c r="B18" s="101"/>
      <c r="C18" s="105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x14ac:dyDescent="0.25">
      <c r="A19" s="6" t="s">
        <v>68</v>
      </c>
      <c r="B19" s="99"/>
      <c r="C19" s="64">
        <f>SUM(D19:O19)</f>
        <v>0</v>
      </c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x14ac:dyDescent="0.25">
      <c r="A20" s="6" t="s">
        <v>69</v>
      </c>
      <c r="B20" s="99"/>
      <c r="C20" s="21" t="s">
        <v>80</v>
      </c>
      <c r="D20" s="93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5"/>
    </row>
    <row r="21" spans="1:15" s="1" customFormat="1" ht="15.75" thickBot="1" x14ac:dyDescent="0.3">
      <c r="A21" s="18" t="s">
        <v>70</v>
      </c>
      <c r="B21" s="99" t="s">
        <v>5</v>
      </c>
      <c r="C21" s="106">
        <f>SUM(D21:O21)</f>
        <v>0</v>
      </c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8"/>
    </row>
    <row r="22" spans="1:15" ht="15.75" thickBot="1" x14ac:dyDescent="0.3">
      <c r="A22" s="22" t="s">
        <v>71</v>
      </c>
      <c r="B22" s="102"/>
      <c r="C22" s="107">
        <f>C17-C21</f>
        <v>0</v>
      </c>
      <c r="D22" s="89">
        <f t="shared" ref="D22:O22" si="6">D17-D21</f>
        <v>0</v>
      </c>
      <c r="E22" s="89">
        <f t="shared" si="6"/>
        <v>0</v>
      </c>
      <c r="F22" s="89">
        <f t="shared" si="6"/>
        <v>0</v>
      </c>
      <c r="G22" s="89">
        <f t="shared" si="6"/>
        <v>0</v>
      </c>
      <c r="H22" s="89">
        <f t="shared" si="6"/>
        <v>0</v>
      </c>
      <c r="I22" s="89">
        <f t="shared" si="6"/>
        <v>0</v>
      </c>
      <c r="J22" s="89">
        <f t="shared" si="6"/>
        <v>0</v>
      </c>
      <c r="K22" s="89">
        <f t="shared" si="6"/>
        <v>0</v>
      </c>
      <c r="L22" s="89">
        <f t="shared" si="6"/>
        <v>0</v>
      </c>
      <c r="M22" s="89">
        <f t="shared" si="6"/>
        <v>0</v>
      </c>
      <c r="N22" s="89">
        <f t="shared" si="6"/>
        <v>0</v>
      </c>
      <c r="O22" s="89">
        <f t="shared" si="6"/>
        <v>0</v>
      </c>
    </row>
    <row r="23" spans="1:15" ht="16.5" thickTop="1" thickBot="1" x14ac:dyDescent="0.3">
      <c r="B23" s="99"/>
    </row>
    <row r="24" spans="1:15" ht="15.75" thickBot="1" x14ac:dyDescent="0.3">
      <c r="A24" s="114" t="s">
        <v>3</v>
      </c>
      <c r="B24" s="101" t="s">
        <v>79</v>
      </c>
      <c r="C24" s="104">
        <f>SUM(D24:O24)</f>
        <v>0</v>
      </c>
      <c r="D24" s="87">
        <f t="shared" ref="D24:O24" si="7">IF(D26&lt;&gt;0,D26*D27,D28*D27)</f>
        <v>0</v>
      </c>
      <c r="E24" s="87">
        <f t="shared" si="7"/>
        <v>0</v>
      </c>
      <c r="F24" s="87">
        <f t="shared" si="7"/>
        <v>0</v>
      </c>
      <c r="G24" s="87">
        <f t="shared" si="7"/>
        <v>0</v>
      </c>
      <c r="H24" s="87">
        <f t="shared" si="7"/>
        <v>0</v>
      </c>
      <c r="I24" s="87">
        <f t="shared" si="7"/>
        <v>0</v>
      </c>
      <c r="J24" s="87">
        <f t="shared" si="7"/>
        <v>0</v>
      </c>
      <c r="K24" s="87">
        <f t="shared" si="7"/>
        <v>0</v>
      </c>
      <c r="L24" s="87">
        <f t="shared" si="7"/>
        <v>0</v>
      </c>
      <c r="M24" s="87">
        <f t="shared" si="7"/>
        <v>0</v>
      </c>
      <c r="N24" s="87">
        <f t="shared" si="7"/>
        <v>0</v>
      </c>
      <c r="O24" s="87">
        <f t="shared" si="7"/>
        <v>0</v>
      </c>
    </row>
    <row r="25" spans="1:15" ht="15.75" thickBot="1" x14ac:dyDescent="0.3">
      <c r="A25" s="5"/>
      <c r="B25" s="101"/>
      <c r="C25" s="105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x14ac:dyDescent="0.25">
      <c r="A26" s="6" t="s">
        <v>72</v>
      </c>
      <c r="B26" s="99"/>
      <c r="C26" s="64">
        <f>SUM(D26:O26)</f>
        <v>0</v>
      </c>
      <c r="D26" s="90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</row>
    <row r="27" spans="1:15" x14ac:dyDescent="0.25">
      <c r="A27" s="6" t="s">
        <v>73</v>
      </c>
      <c r="B27" s="99"/>
      <c r="C27" s="21" t="s">
        <v>80</v>
      </c>
      <c r="D27" s="9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</row>
    <row r="28" spans="1:15" s="1" customFormat="1" ht="15.75" thickBot="1" x14ac:dyDescent="0.3">
      <c r="A28" s="18" t="s">
        <v>74</v>
      </c>
      <c r="B28" s="99" t="s">
        <v>5</v>
      </c>
      <c r="C28" s="106">
        <f>SUM(D28:O28)</f>
        <v>0</v>
      </c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/>
    </row>
    <row r="29" spans="1:15" ht="15.75" thickBot="1" x14ac:dyDescent="0.3">
      <c r="A29" s="22" t="s">
        <v>75</v>
      </c>
      <c r="B29" s="102"/>
      <c r="C29" s="107">
        <f>C24-C28</f>
        <v>0</v>
      </c>
      <c r="D29" s="89">
        <f t="shared" ref="D29:O29" si="8">D24-D28</f>
        <v>0</v>
      </c>
      <c r="E29" s="89">
        <f t="shared" si="8"/>
        <v>0</v>
      </c>
      <c r="F29" s="89">
        <f t="shared" si="8"/>
        <v>0</v>
      </c>
      <c r="G29" s="89">
        <f t="shared" si="8"/>
        <v>0</v>
      </c>
      <c r="H29" s="89">
        <f t="shared" si="8"/>
        <v>0</v>
      </c>
      <c r="I29" s="89">
        <f t="shared" si="8"/>
        <v>0</v>
      </c>
      <c r="J29" s="89">
        <f t="shared" si="8"/>
        <v>0</v>
      </c>
      <c r="K29" s="89">
        <f t="shared" si="8"/>
        <v>0</v>
      </c>
      <c r="L29" s="89">
        <f t="shared" si="8"/>
        <v>0</v>
      </c>
      <c r="M29" s="89">
        <f t="shared" si="8"/>
        <v>0</v>
      </c>
      <c r="N29" s="89">
        <f t="shared" si="8"/>
        <v>0</v>
      </c>
      <c r="O29" s="89">
        <f t="shared" si="8"/>
        <v>0</v>
      </c>
    </row>
    <row r="30" spans="1:15" ht="15.75" thickTop="1" x14ac:dyDescent="0.25">
      <c r="B30" s="99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Umsatz Ziel Planung</vt:lpstr>
      <vt:lpstr>Umsatz Ziel Planung plus</vt:lpstr>
      <vt:lpstr>Umsatz Planung Detail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Buchberger</dc:creator>
  <cp:lastModifiedBy>Oliver Buchberger</cp:lastModifiedBy>
  <dcterms:created xsi:type="dcterms:W3CDTF">2016-02-09T08:45:09Z</dcterms:created>
  <dcterms:modified xsi:type="dcterms:W3CDTF">2016-04-05T13:33:43Z</dcterms:modified>
</cp:coreProperties>
</file>