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uchberger\Dropbox\omkantine.de\Heatmap\"/>
    </mc:Choice>
  </mc:AlternateContent>
  <bookViews>
    <workbookView xWindow="0" yWindow="0" windowWidth="25200" windowHeight="11385" firstSheet="3" activeTab="5"/>
  </bookViews>
  <sheets>
    <sheet name="Percentage_Months_vs_Days" sheetId="10" r:id="rId1"/>
    <sheet name="Numbers_Months_vs_Days" sheetId="11" r:id="rId2"/>
    <sheet name="Percentage_Months_vs_Hours" sheetId="7" r:id="rId3"/>
    <sheet name="Numbers_Months_vs_Hours" sheetId="8" r:id="rId4"/>
    <sheet name="Percentage_Days_vs_Hours" sheetId="5" r:id="rId5"/>
    <sheet name="Numbers_Days_vs_Hours" sheetId="12" r:id="rId6"/>
    <sheet name="Excel" sheetId="13" r:id="rId7"/>
    <sheet name="omkantine.de" sheetId="14" r:id="rId8"/>
  </sheets>
  <calcPr calcId="171027"/>
</workbook>
</file>

<file path=xl/calcChain.xml><?xml version="1.0" encoding="utf-8"?>
<calcChain xmlns="http://schemas.openxmlformats.org/spreadsheetml/2006/main">
  <c r="Z6" i="13" l="1"/>
  <c r="Z7" i="13"/>
  <c r="Z8" i="13"/>
  <c r="Z9" i="13"/>
  <c r="Z10" i="13"/>
  <c r="Z11" i="13"/>
  <c r="Z5" i="13"/>
  <c r="Z12" i="13" s="1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B12" i="13"/>
  <c r="AE13" i="12" l="1"/>
  <c r="Z13" i="12"/>
  <c r="Z12" i="12"/>
  <c r="Z11" i="12"/>
  <c r="Z10" i="12"/>
  <c r="Z9" i="12"/>
  <c r="Z8" i="12"/>
  <c r="Z7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4" i="12"/>
  <c r="AE14" i="12" l="1"/>
  <c r="AE5" i="12" s="1"/>
  <c r="AE6" i="12" s="1"/>
  <c r="AE7" i="12" s="1"/>
  <c r="AE8" i="12" s="1"/>
  <c r="AE9" i="12" s="1"/>
  <c r="AE10" i="12" s="1"/>
  <c r="AE11" i="12" s="1"/>
  <c r="AE12" i="12" s="1"/>
  <c r="I18" i="11"/>
  <c r="I17" i="11"/>
  <c r="I16" i="11"/>
  <c r="I15" i="11"/>
  <c r="I14" i="11"/>
  <c r="N13" i="11"/>
  <c r="I13" i="11"/>
  <c r="I12" i="11"/>
  <c r="I11" i="11"/>
  <c r="I10" i="11"/>
  <c r="I9" i="11"/>
  <c r="I8" i="11"/>
  <c r="I7" i="11"/>
  <c r="H6" i="11"/>
  <c r="G6" i="11"/>
  <c r="F6" i="11"/>
  <c r="E6" i="11"/>
  <c r="D6" i="11"/>
  <c r="C6" i="11"/>
  <c r="B6" i="11"/>
  <c r="N4" i="11"/>
  <c r="I18" i="10"/>
  <c r="I17" i="10"/>
  <c r="I16" i="10"/>
  <c r="I15" i="10"/>
  <c r="I14" i="10"/>
  <c r="N13" i="10"/>
  <c r="I13" i="10"/>
  <c r="I12" i="10"/>
  <c r="I11" i="10"/>
  <c r="I10" i="10"/>
  <c r="I9" i="10"/>
  <c r="I8" i="10"/>
  <c r="I7" i="10"/>
  <c r="H6" i="10"/>
  <c r="G6" i="10"/>
  <c r="F6" i="10"/>
  <c r="E6" i="10"/>
  <c r="D6" i="10"/>
  <c r="C6" i="10"/>
  <c r="B6" i="10"/>
  <c r="N4" i="10"/>
  <c r="Z18" i="8"/>
  <c r="Z17" i="8"/>
  <c r="Z16" i="8"/>
  <c r="Z15" i="8"/>
  <c r="Z14" i="8"/>
  <c r="AE13" i="8"/>
  <c r="Z13" i="8"/>
  <c r="Z12" i="8"/>
  <c r="Z11" i="8"/>
  <c r="Z10" i="8"/>
  <c r="Z9" i="8"/>
  <c r="Z8" i="8"/>
  <c r="Z7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4" i="8"/>
  <c r="Z13" i="7"/>
  <c r="Z14" i="7"/>
  <c r="Z15" i="7"/>
  <c r="Z16" i="7"/>
  <c r="Z17" i="7"/>
  <c r="AE4" i="7"/>
  <c r="AE13" i="7"/>
  <c r="Z18" i="7"/>
  <c r="Z12" i="7"/>
  <c r="Z11" i="7"/>
  <c r="Z10" i="7"/>
  <c r="Z9" i="7"/>
  <c r="Z8" i="7"/>
  <c r="Z7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13" i="5"/>
  <c r="Z13" i="5"/>
  <c r="Z12" i="5"/>
  <c r="Z11" i="5"/>
  <c r="Z10" i="5"/>
  <c r="Z9" i="5"/>
  <c r="Z8" i="5"/>
  <c r="Z7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4" i="5"/>
  <c r="N14" i="11" l="1"/>
  <c r="N5" i="11" s="1"/>
  <c r="N6" i="11" s="1"/>
  <c r="N7" i="11" s="1"/>
  <c r="N8" i="11" s="1"/>
  <c r="N9" i="11" s="1"/>
  <c r="N10" i="11" s="1"/>
  <c r="N11" i="11" s="1"/>
  <c r="N12" i="11" s="1"/>
  <c r="N14" i="10"/>
  <c r="N5" i="10" s="1"/>
  <c r="N6" i="10" s="1"/>
  <c r="N7" i="10" s="1"/>
  <c r="N8" i="10" s="1"/>
  <c r="N9" i="10" s="1"/>
  <c r="N10" i="10" s="1"/>
  <c r="N11" i="10" s="1"/>
  <c r="N12" i="10" s="1"/>
  <c r="AE14" i="8"/>
  <c r="AE5" i="8" s="1"/>
  <c r="AE6" i="8" s="1"/>
  <c r="AE7" i="8" s="1"/>
  <c r="AE8" i="8" s="1"/>
  <c r="AE9" i="8" s="1"/>
  <c r="AE10" i="8" s="1"/>
  <c r="AE11" i="8" s="1"/>
  <c r="AE12" i="8" s="1"/>
  <c r="AE14" i="7"/>
  <c r="AE5" i="7" s="1"/>
  <c r="AE6" i="7" s="1"/>
  <c r="AE7" i="7" s="1"/>
  <c r="AE8" i="7" s="1"/>
  <c r="AE9" i="7" s="1"/>
  <c r="AE10" i="7" s="1"/>
  <c r="AE11" i="7" s="1"/>
  <c r="AE12" i="7" s="1"/>
  <c r="AE14" i="5"/>
  <c r="AE5" i="5" s="1"/>
  <c r="AE6" i="5" s="1"/>
  <c r="AE7" i="5" s="1"/>
  <c r="AE8" i="5" s="1"/>
  <c r="AE9" i="5" s="1"/>
  <c r="AE10" i="5" s="1"/>
  <c r="AE11" i="5" s="1"/>
  <c r="AE12" i="5" s="1"/>
</calcChain>
</file>

<file path=xl/sharedStrings.xml><?xml version="1.0" encoding="utf-8"?>
<sst xmlns="http://schemas.openxmlformats.org/spreadsheetml/2006/main" count="246" uniqueCount="71">
  <si>
    <t>MON</t>
  </si>
  <si>
    <t>TUE</t>
  </si>
  <si>
    <t>WED</t>
  </si>
  <si>
    <t>THU</t>
  </si>
  <si>
    <t>FRI</t>
  </si>
  <si>
    <t>SAT</t>
  </si>
  <si>
    <t>SUN</t>
  </si>
  <si>
    <t>00 am</t>
  </si>
  <si>
    <t>01 am</t>
  </si>
  <si>
    <t>02 am</t>
  </si>
  <si>
    <t>03 am</t>
  </si>
  <si>
    <t>04 am</t>
  </si>
  <si>
    <t>05 am</t>
  </si>
  <si>
    <t>06 am</t>
  </si>
  <si>
    <t>07 am</t>
  </si>
  <si>
    <t>08 am</t>
  </si>
  <si>
    <t>09 am</t>
  </si>
  <si>
    <t>10 am</t>
  </si>
  <si>
    <t>11 am</t>
  </si>
  <si>
    <t>12 am</t>
  </si>
  <si>
    <t>01 pm</t>
  </si>
  <si>
    <t>02 pm</t>
  </si>
  <si>
    <t>03 pm</t>
  </si>
  <si>
    <t>04 pm</t>
  </si>
  <si>
    <t>05 pm</t>
  </si>
  <si>
    <t>06 pm</t>
  </si>
  <si>
    <t>07 pm</t>
  </si>
  <si>
    <t>08 pm</t>
  </si>
  <si>
    <t>09 pm</t>
  </si>
  <si>
    <t>10 pm</t>
  </si>
  <si>
    <t>11 pm</t>
  </si>
  <si>
    <t>do not delete</t>
  </si>
  <si>
    <t>Percentage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</si>
  <si>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</si>
  <si>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</si>
  <si>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</si>
  <si>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</si>
  <si>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</si>
  <si>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</si>
  <si>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</si>
  <si>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</si>
  <si>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</si>
  <si>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</si>
  <si>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</si>
  <si>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</si>
  <si>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</si>
  <si>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Some data from 3 months tracked against hour of the day vs. Weekday</t>
  </si>
  <si>
    <t>Monday</t>
  </si>
  <si>
    <t>Tuesday</t>
  </si>
  <si>
    <t>Wednesday</t>
  </si>
  <si>
    <t>Thursday</t>
  </si>
  <si>
    <t>Friday</t>
  </si>
  <si>
    <t>Saturday</t>
  </si>
  <si>
    <t>Sunday</t>
  </si>
  <si>
    <t>AdWords Impressions</t>
  </si>
  <si>
    <t>Dec 14 - Nov 15</t>
  </si>
  <si>
    <t>Maximum Total</t>
  </si>
  <si>
    <t>MIN                                               MAX</t>
  </si>
  <si>
    <t>Number</t>
  </si>
  <si>
    <t>MIN                                  MAX</t>
  </si>
  <si>
    <t>MIN                     MAX</t>
  </si>
  <si>
    <t>Maximum Row</t>
  </si>
  <si>
    <t>Sep 15 - Dec 15</t>
  </si>
  <si>
    <t>data:</t>
  </si>
  <si>
    <t>period:</t>
  </si>
  <si>
    <t>format:</t>
  </si>
  <si>
    <t>Numbers</t>
  </si>
  <si>
    <t>Blog Artikel:</t>
  </si>
  <si>
    <t>Download:</t>
  </si>
  <si>
    <t>http://www.omkantine.de/data-map-heatmap-templates-fuer-excel/</t>
  </si>
  <si>
    <t>http://www.omkantine.de/attachments/Heatmap_Template.xlsx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</si>
</sst>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0000000000000%"/>
    <numFmt numFmtId="166" formatCode="h\ AM/PM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  <fill>
      <gradientFill>
        <stop position="0">
          <color rgb="FF003700"/>
        </stop>
        <stop position="1">
          <color rgb="FF00EB00"/>
        </stop>
      </gradient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rgb="FF00EB00"/>
      </left>
      <right/>
      <top style="medium">
        <color rgb="FF00EB00"/>
      </top>
      <bottom/>
      <diagonal/>
    </border>
    <border>
      <left/>
      <right style="medium">
        <color rgb="FF00EB00"/>
      </right>
      <top style="medium">
        <color rgb="FF00EB00"/>
      </top>
      <bottom/>
      <diagonal/>
    </border>
    <border>
      <left style="medium">
        <color rgb="FF00EB00"/>
      </left>
      <right/>
      <top/>
      <bottom/>
      <diagonal/>
    </border>
    <border>
      <left/>
      <right style="medium">
        <color rgb="FF00EB00"/>
      </right>
      <top/>
      <bottom/>
      <diagonal/>
    </border>
    <border>
      <left style="medium">
        <color rgb="FF00EB00"/>
      </left>
      <right/>
      <top/>
      <bottom style="medium">
        <color rgb="FF00EB00"/>
      </bottom>
      <diagonal/>
    </border>
    <border>
      <left/>
      <right style="medium">
        <color rgb="FF00EB00"/>
      </right>
      <top/>
      <bottom style="medium">
        <color rgb="FF00EB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NumberFormat="1"/>
    <xf numFmtId="164" fontId="0" fillId="33" borderId="0" xfId="1" applyNumberFormat="1" applyFont="1" applyFill="1"/>
    <xf numFmtId="165" fontId="0" fillId="0" borderId="0" xfId="0" applyNumberFormat="1"/>
    <xf numFmtId="1" fontId="0" fillId="0" borderId="0" xfId="0" applyNumberFormat="1"/>
    <xf numFmtId="0" fontId="18" fillId="33" borderId="0" xfId="0" applyFont="1" applyFill="1"/>
    <xf numFmtId="0" fontId="20" fillId="34" borderId="0" xfId="0" applyFont="1" applyFill="1"/>
    <xf numFmtId="3" fontId="0" fillId="33" borderId="0" xfId="1" applyNumberFormat="1" applyFont="1" applyFill="1"/>
    <xf numFmtId="3" fontId="19" fillId="33" borderId="0" xfId="1" applyNumberFormat="1" applyFont="1" applyFill="1" applyAlignment="1">
      <alignment horizontal="center" vertical="center"/>
    </xf>
    <xf numFmtId="3" fontId="0" fillId="33" borderId="10" xfId="1" applyNumberFormat="1" applyFont="1" applyFill="1" applyBorder="1" applyAlignment="1">
      <alignment horizontal="center" vertical="center"/>
    </xf>
    <xf numFmtId="166" fontId="18" fillId="33" borderId="0" xfId="0" applyNumberFormat="1" applyFont="1" applyFill="1" applyAlignment="1">
      <alignment horizontal="center" vertical="center"/>
    </xf>
    <xf numFmtId="0" fontId="18" fillId="33" borderId="0" xfId="0" applyFont="1" applyFill="1" applyAlignment="1">
      <alignment horizontal="right" vertical="center"/>
    </xf>
    <xf numFmtId="3" fontId="19" fillId="33" borderId="10" xfId="1" applyNumberFormat="1" applyFont="1" applyFill="1" applyBorder="1" applyAlignment="1">
      <alignment vertical="center"/>
    </xf>
    <xf numFmtId="3" fontId="19" fillId="33" borderId="11" xfId="1" applyNumberFormat="1" applyFont="1" applyFill="1" applyBorder="1" applyAlignment="1">
      <alignment vertical="center"/>
    </xf>
    <xf numFmtId="164" fontId="0" fillId="33" borderId="10" xfId="1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3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NumberFormat="1" applyFont="1" applyBorder="1" applyAlignment="1">
      <alignment horizontal="center"/>
    </xf>
    <xf numFmtId="0" fontId="14" fillId="0" borderId="15" xfId="1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1" applyNumberFormat="1" applyFont="1" applyBorder="1" applyAlignment="1">
      <alignment horizontal="center"/>
    </xf>
    <xf numFmtId="164" fontId="19" fillId="33" borderId="0" xfId="1" applyNumberFormat="1" applyFont="1" applyFill="1" applyAlignment="1">
      <alignment horizontal="center" vertical="center"/>
    </xf>
    <xf numFmtId="164" fontId="19" fillId="33" borderId="10" xfId="1" applyNumberFormat="1" applyFont="1" applyFill="1" applyBorder="1" applyAlignment="1">
      <alignment vertical="center"/>
    </xf>
    <xf numFmtId="164" fontId="19" fillId="33" borderId="11" xfId="1" applyNumberFormat="1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right"/>
    </xf>
    <xf numFmtId="0" fontId="0" fillId="0" borderId="18" xfId="0" applyBorder="1"/>
    <xf numFmtId="3" fontId="16" fillId="0" borderId="18" xfId="0" applyNumberFormat="1" applyFont="1" applyBorder="1" applyAlignment="1">
      <alignment horizontal="center"/>
    </xf>
    <xf numFmtId="3" fontId="16" fillId="0" borderId="19" xfId="0" applyNumberFormat="1" applyFont="1" applyBorder="1"/>
    <xf numFmtId="3" fontId="16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4" fillId="34" borderId="0" xfId="0" applyFont="1" applyFill="1" applyAlignment="1">
      <alignment horizontal="right"/>
    </xf>
    <xf numFmtId="0" fontId="24" fillId="34" borderId="0" xfId="0" applyFont="1" applyFill="1" applyAlignment="1">
      <alignment horizontal="left"/>
    </xf>
    <xf numFmtId="0" fontId="24" fillId="34" borderId="0" xfId="0" applyFont="1" applyFill="1"/>
    <xf numFmtId="166" fontId="23" fillId="33" borderId="0" xfId="0" applyNumberFormat="1" applyFont="1" applyFill="1" applyAlignment="1">
      <alignment horizontal="center" vertical="center"/>
    </xf>
    <xf numFmtId="166" fontId="22" fillId="33" borderId="0" xfId="0" applyNumberFormat="1" applyFont="1" applyFill="1" applyAlignment="1">
      <alignment horizontal="center" vertical="center"/>
    </xf>
    <xf numFmtId="166" fontId="25" fillId="33" borderId="0" xfId="0" applyNumberFormat="1" applyFont="1" applyFill="1" applyAlignment="1">
      <alignment horizontal="center" vertical="center"/>
    </xf>
    <xf numFmtId="166" fontId="25" fillId="35" borderId="0" xfId="0" applyNumberFormat="1" applyFont="1" applyFill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32"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b/>
        <i val="0"/>
        <color theme="7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00FF00"/>
      </font>
    </dxf>
    <dxf>
      <font>
        <color rgb="FF00EB00"/>
      </font>
    </dxf>
    <dxf>
      <font>
        <color rgb="FF00D700"/>
      </font>
    </dxf>
    <dxf>
      <font>
        <color rgb="FF00C300"/>
      </font>
    </dxf>
    <dxf>
      <font>
        <color rgb="FF00AF00"/>
      </font>
    </dxf>
    <dxf>
      <font>
        <color rgb="FF008700"/>
      </font>
    </dxf>
    <dxf>
      <font>
        <color rgb="FF007300"/>
      </font>
    </dxf>
    <dxf>
      <font>
        <color rgb="FF005F00"/>
      </font>
    </dxf>
    <dxf>
      <font>
        <color rgb="FF004B00"/>
      </font>
    </dxf>
  </dxfs>
  <tableStyles count="0" defaultTableStyle="TableStyleMedium2" defaultPivotStyle="PivotStyleLight16"/>
  <colors>
    <mruColors>
      <color rgb="FF00EB00"/>
      <color rgb="FF003700"/>
      <color rgb="FF008700"/>
      <color rgb="FF00D700"/>
      <color rgb="FF00AF00"/>
      <color rgb="FF00C300"/>
      <color rgb="FF004B00"/>
      <color rgb="FF005F00"/>
      <color rgb="FF007300"/>
      <color rgb="FF005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flip="none" rotWithShape="1"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16200000" scaled="0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88-46B9-BDFA-A77BEF176EDF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88-46B9-BDFA-A77BEF176EDF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88-46B9-BDFA-A77BEF176EDF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88-46B9-BDFA-A77BEF176EDF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88-46B9-BDFA-A77BEF176EDF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88-46B9-BDFA-A77BEF176EDF}"/>
              </c:ext>
            </c:extLst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88-46B9-BDFA-A77BEF176EDF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D88-46B9-BDFA-A77BEF176EDF}"/>
              </c:ext>
            </c:extLst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D88-46B9-BDFA-A77BEF176EDF}"/>
              </c:ext>
            </c:extLst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D88-46B9-BDFA-A77BEF176EDF}"/>
              </c:ext>
            </c:extLst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D88-46B9-BDFA-A77BEF176EDF}"/>
              </c:ext>
            </c:extLst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D88-46B9-BDFA-A77BEF176EDF}"/>
              </c:ext>
            </c:extLst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D88-46B9-BDFA-A77BEF176EDF}"/>
              </c:ext>
            </c:extLst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D88-46B9-BDFA-A77BEF176EDF}"/>
              </c:ext>
            </c:extLst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D88-46B9-BDFA-A77BEF176EDF}"/>
              </c:ext>
            </c:extLst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D88-46B9-BDFA-A77BEF176EDF}"/>
              </c:ext>
            </c:extLst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D88-46B9-BDFA-A77BEF176EDF}"/>
              </c:ext>
            </c:extLst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FD88-46B9-BDFA-A77BEF176EDF}"/>
              </c:ext>
            </c:extLst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FD88-46B9-BDFA-A77BEF176EDF}"/>
              </c:ext>
            </c:extLst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FD88-46B9-BDFA-A77BEF176EDF}"/>
              </c:ext>
            </c:extLst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FD88-46B9-BDFA-A77BEF176EDF}"/>
              </c:ext>
            </c:extLst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FD88-46B9-BDFA-A77BEF176EDF}"/>
              </c:ext>
            </c:extLst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FD88-46B9-BDFA-A77BEF176EDF}"/>
              </c:ext>
            </c:extLst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FD88-46B9-BDFA-A77BEF176EDF}"/>
              </c:ext>
            </c:extLst>
          </c:dPt>
          <c:val>
            <c:numRef>
              <c:f>Percentage_Months_vs_Days!$B$6:$H$6</c:f>
              <c:numCache>
                <c:formatCode>0.0%</c:formatCode>
                <c:ptCount val="7"/>
                <c:pt idx="0">
                  <c:v>0.16283043385619766</c:v>
                </c:pt>
                <c:pt idx="1">
                  <c:v>0.16724093819333385</c:v>
                </c:pt>
                <c:pt idx="2">
                  <c:v>0.15924915780110244</c:v>
                </c:pt>
                <c:pt idx="3">
                  <c:v>0.1432885678777063</c:v>
                </c:pt>
                <c:pt idx="4">
                  <c:v>0.13035023038189453</c:v>
                </c:pt>
                <c:pt idx="5">
                  <c:v>0.10523674244674522</c:v>
                </c:pt>
                <c:pt idx="6">
                  <c:v>0.13180392944302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FD88-46B9-BDFA-A77BEF176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6"/>
        <c:overlap val="57"/>
        <c:axId val="433383488"/>
        <c:axId val="433385448"/>
      </c:barChart>
      <c:catAx>
        <c:axId val="43338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3385448"/>
        <c:crosses val="autoZero"/>
        <c:auto val="1"/>
        <c:lblAlgn val="ctr"/>
        <c:lblOffset val="100"/>
        <c:noMultiLvlLbl val="0"/>
      </c:catAx>
      <c:valAx>
        <c:axId val="43338544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4333834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val>
            <c:numRef>
              <c:f>Percentage_Days_vs_Hours!$Z$7:$Z$13</c:f>
              <c:numCache>
                <c:formatCode>0.0%</c:formatCode>
                <c:ptCount val="7"/>
                <c:pt idx="0">
                  <c:v>0.15780813193466406</c:v>
                </c:pt>
                <c:pt idx="1">
                  <c:v>0.16855030542076591</c:v>
                </c:pt>
                <c:pt idx="2">
                  <c:v>0.14602795835152735</c:v>
                </c:pt>
                <c:pt idx="3">
                  <c:v>0.15172910042497187</c:v>
                </c:pt>
                <c:pt idx="4">
                  <c:v>0.13531926873952349</c:v>
                </c:pt>
                <c:pt idx="5">
                  <c:v>9.6659744388205196E-2</c:v>
                </c:pt>
                <c:pt idx="6">
                  <c:v>0.14390549074034212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A-4B27-8BD1-CFF010F28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49"/>
        <c:axId val="437214912"/>
        <c:axId val="437212168"/>
      </c:barChart>
      <c:catAx>
        <c:axId val="437214912"/>
        <c:scaling>
          <c:orientation val="maxMin"/>
        </c:scaling>
        <c:delete val="1"/>
        <c:axPos val="l"/>
        <c:majorTickMark val="none"/>
        <c:minorTickMark val="none"/>
        <c:tickLblPos val="nextTo"/>
        <c:crossAx val="437212168"/>
        <c:crosses val="autoZero"/>
        <c:auto val="1"/>
        <c:lblAlgn val="ctr"/>
        <c:lblOffset val="100"/>
        <c:noMultiLvlLbl val="0"/>
      </c:catAx>
      <c:valAx>
        <c:axId val="43721216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3721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flip="none" rotWithShape="1"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16200000" scaled="0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44-4AAC-BBA4-33A7BD3C0426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44-4AAC-BBA4-33A7BD3C0426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44-4AAC-BBA4-33A7BD3C0426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44-4AAC-BBA4-33A7BD3C0426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44-4AAC-BBA4-33A7BD3C0426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44-4AAC-BBA4-33A7BD3C0426}"/>
              </c:ext>
            </c:extLst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44-4AAC-BBA4-33A7BD3C0426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E44-4AAC-BBA4-33A7BD3C0426}"/>
              </c:ext>
            </c:extLst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E44-4AAC-BBA4-33A7BD3C0426}"/>
              </c:ext>
            </c:extLst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E44-4AAC-BBA4-33A7BD3C0426}"/>
              </c:ext>
            </c:extLst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E44-4AAC-BBA4-33A7BD3C0426}"/>
              </c:ext>
            </c:extLst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E44-4AAC-BBA4-33A7BD3C0426}"/>
              </c:ext>
            </c:extLst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E44-4AAC-BBA4-33A7BD3C0426}"/>
              </c:ext>
            </c:extLst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E44-4AAC-BBA4-33A7BD3C0426}"/>
              </c:ext>
            </c:extLst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E44-4AAC-BBA4-33A7BD3C0426}"/>
              </c:ext>
            </c:extLst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E44-4AAC-BBA4-33A7BD3C0426}"/>
              </c:ext>
            </c:extLst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E44-4AAC-BBA4-33A7BD3C0426}"/>
              </c:ext>
            </c:extLst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BE44-4AAC-BBA4-33A7BD3C0426}"/>
              </c:ext>
            </c:extLst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E44-4AAC-BBA4-33A7BD3C0426}"/>
              </c:ext>
            </c:extLst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E44-4AAC-BBA4-33A7BD3C0426}"/>
              </c:ext>
            </c:extLst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BE44-4AAC-BBA4-33A7BD3C0426}"/>
              </c:ext>
            </c:extLst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BE44-4AAC-BBA4-33A7BD3C0426}"/>
              </c:ext>
            </c:extLst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BE44-4AAC-BBA4-33A7BD3C0426}"/>
              </c:ext>
            </c:extLst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BE44-4AAC-BBA4-33A7BD3C0426}"/>
              </c:ext>
            </c:extLst>
          </c:dPt>
          <c:val>
            <c:numRef>
              <c:f>Numbers_Days_vs_Hours!$B$6:$Y$6</c:f>
              <c:numCache>
                <c:formatCode>#,##0</c:formatCode>
                <c:ptCount val="24"/>
                <c:pt idx="0">
                  <c:v>33342</c:v>
                </c:pt>
                <c:pt idx="1">
                  <c:v>19114</c:v>
                </c:pt>
                <c:pt idx="2">
                  <c:v>10659</c:v>
                </c:pt>
                <c:pt idx="3">
                  <c:v>6558</c:v>
                </c:pt>
                <c:pt idx="4">
                  <c:v>4543</c:v>
                </c:pt>
                <c:pt idx="5">
                  <c:v>5272</c:v>
                </c:pt>
                <c:pt idx="6">
                  <c:v>10037</c:v>
                </c:pt>
                <c:pt idx="7">
                  <c:v>20157</c:v>
                </c:pt>
                <c:pt idx="8">
                  <c:v>36341</c:v>
                </c:pt>
                <c:pt idx="9">
                  <c:v>54579</c:v>
                </c:pt>
                <c:pt idx="10">
                  <c:v>72933</c:v>
                </c:pt>
                <c:pt idx="11">
                  <c:v>81230</c:v>
                </c:pt>
                <c:pt idx="12">
                  <c:v>82518</c:v>
                </c:pt>
                <c:pt idx="13">
                  <c:v>87304</c:v>
                </c:pt>
                <c:pt idx="14">
                  <c:v>96486</c:v>
                </c:pt>
                <c:pt idx="15">
                  <c:v>96208</c:v>
                </c:pt>
                <c:pt idx="16">
                  <c:v>96945</c:v>
                </c:pt>
                <c:pt idx="17">
                  <c:v>96878</c:v>
                </c:pt>
                <c:pt idx="18">
                  <c:v>96157</c:v>
                </c:pt>
                <c:pt idx="19">
                  <c:v>98072</c:v>
                </c:pt>
                <c:pt idx="20">
                  <c:v>100215</c:v>
                </c:pt>
                <c:pt idx="21">
                  <c:v>102073</c:v>
                </c:pt>
                <c:pt idx="22">
                  <c:v>89187</c:v>
                </c:pt>
                <c:pt idx="23">
                  <c:v>66583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BE44-4AAC-BBA4-33A7BD3C0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6"/>
        <c:overlap val="57"/>
        <c:axId val="437212952"/>
        <c:axId val="437215696"/>
      </c:barChart>
      <c:catAx>
        <c:axId val="437212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37215696"/>
        <c:crosses val="autoZero"/>
        <c:auto val="1"/>
        <c:lblAlgn val="ctr"/>
        <c:lblOffset val="100"/>
        <c:noMultiLvlLbl val="0"/>
      </c:catAx>
      <c:valAx>
        <c:axId val="4372156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437212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val>
            <c:numRef>
              <c:f>Numbers_Days_vs_Hours!$Z$7:$Z$13</c:f>
              <c:numCache>
                <c:formatCode>#,##0</c:formatCode>
                <c:ptCount val="7"/>
                <c:pt idx="0">
                  <c:v>230935</c:v>
                </c:pt>
                <c:pt idx="1">
                  <c:v>246655</c:v>
                </c:pt>
                <c:pt idx="2">
                  <c:v>213696</c:v>
                </c:pt>
                <c:pt idx="3">
                  <c:v>222039</c:v>
                </c:pt>
                <c:pt idx="4">
                  <c:v>198025</c:v>
                </c:pt>
                <c:pt idx="5">
                  <c:v>141451</c:v>
                </c:pt>
                <c:pt idx="6">
                  <c:v>210590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B-4EBD-992F-CD7845D8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49"/>
        <c:axId val="433380352"/>
        <c:axId val="433380744"/>
      </c:barChart>
      <c:catAx>
        <c:axId val="433380352"/>
        <c:scaling>
          <c:orientation val="maxMin"/>
        </c:scaling>
        <c:delete val="1"/>
        <c:axPos val="l"/>
        <c:majorTickMark val="none"/>
        <c:minorTickMark val="none"/>
        <c:tickLblPos val="nextTo"/>
        <c:crossAx val="433380744"/>
        <c:crosses val="autoZero"/>
        <c:auto val="1"/>
        <c:lblAlgn val="ctr"/>
        <c:lblOffset val="100"/>
        <c:noMultiLvlLbl val="0"/>
      </c:catAx>
      <c:valAx>
        <c:axId val="43338074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338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val>
            <c:numRef>
              <c:f>Percentage_Months_vs_Days!$I$7:$I$18</c:f>
              <c:numCache>
                <c:formatCode>0.0%</c:formatCode>
                <c:ptCount val="12"/>
                <c:pt idx="0">
                  <c:v>7.5060159893034994E-2</c:v>
                </c:pt>
                <c:pt idx="1">
                  <c:v>6.1417250641401883E-2</c:v>
                </c:pt>
                <c:pt idx="2">
                  <c:v>6.4425146280819565E-2</c:v>
                </c:pt>
                <c:pt idx="3">
                  <c:v>3.5321659383319513E-2</c:v>
                </c:pt>
                <c:pt idx="4">
                  <c:v>4.1443987931584859E-2</c:v>
                </c:pt>
                <c:pt idx="5">
                  <c:v>3.6511490579174619E-2</c:v>
                </c:pt>
                <c:pt idx="6">
                  <c:v>3.2892292800852929E-2</c:v>
                </c:pt>
                <c:pt idx="7">
                  <c:v>7.1902161558026381E-2</c:v>
                </c:pt>
                <c:pt idx="8">
                  <c:v>0.16704489377560955</c:v>
                </c:pt>
                <c:pt idx="9">
                  <c:v>0.1407876153790707</c:v>
                </c:pt>
                <c:pt idx="10">
                  <c:v>0.19036952590519052</c:v>
                </c:pt>
                <c:pt idx="11">
                  <c:v>8.282381587191448E-2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6-42C1-8697-172DD051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49"/>
        <c:axId val="433383880"/>
        <c:axId val="433381528"/>
      </c:barChart>
      <c:catAx>
        <c:axId val="433383880"/>
        <c:scaling>
          <c:orientation val="maxMin"/>
        </c:scaling>
        <c:delete val="1"/>
        <c:axPos val="l"/>
        <c:majorTickMark val="none"/>
        <c:minorTickMark val="none"/>
        <c:tickLblPos val="nextTo"/>
        <c:crossAx val="433381528"/>
        <c:crosses val="autoZero"/>
        <c:auto val="1"/>
        <c:lblAlgn val="ctr"/>
        <c:lblOffset val="100"/>
        <c:noMultiLvlLbl val="0"/>
      </c:catAx>
      <c:valAx>
        <c:axId val="43338152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33383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flip="none" rotWithShape="1"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16200000" scaled="0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0B-44D8-8886-86E3BF3A8DF4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0B-44D8-8886-86E3BF3A8DF4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0B-44D8-8886-86E3BF3A8DF4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0B-44D8-8886-86E3BF3A8DF4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0B-44D8-8886-86E3BF3A8DF4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10B-44D8-8886-86E3BF3A8DF4}"/>
              </c:ext>
            </c:extLst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10B-44D8-8886-86E3BF3A8DF4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10B-44D8-8886-86E3BF3A8DF4}"/>
              </c:ext>
            </c:extLst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10B-44D8-8886-86E3BF3A8DF4}"/>
              </c:ext>
            </c:extLst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10B-44D8-8886-86E3BF3A8DF4}"/>
              </c:ext>
            </c:extLst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10B-44D8-8886-86E3BF3A8DF4}"/>
              </c:ext>
            </c:extLst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10B-44D8-8886-86E3BF3A8DF4}"/>
              </c:ext>
            </c:extLst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10B-44D8-8886-86E3BF3A8DF4}"/>
              </c:ext>
            </c:extLst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10B-44D8-8886-86E3BF3A8DF4}"/>
              </c:ext>
            </c:extLst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10B-44D8-8886-86E3BF3A8DF4}"/>
              </c:ext>
            </c:extLst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10B-44D8-8886-86E3BF3A8DF4}"/>
              </c:ext>
            </c:extLst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10B-44D8-8886-86E3BF3A8DF4}"/>
              </c:ext>
            </c:extLst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B10B-44D8-8886-86E3BF3A8DF4}"/>
              </c:ext>
            </c:extLst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10B-44D8-8886-86E3BF3A8DF4}"/>
              </c:ext>
            </c:extLst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10B-44D8-8886-86E3BF3A8DF4}"/>
              </c:ext>
            </c:extLst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B10B-44D8-8886-86E3BF3A8DF4}"/>
              </c:ext>
            </c:extLst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B10B-44D8-8886-86E3BF3A8DF4}"/>
              </c:ext>
            </c:extLst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B10B-44D8-8886-86E3BF3A8DF4}"/>
              </c:ext>
            </c:extLst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B10B-44D8-8886-86E3BF3A8DF4}"/>
              </c:ext>
            </c:extLst>
          </c:dPt>
          <c:val>
            <c:numRef>
              <c:f>Numbers_Months_vs_Days!$B$6:$H$6</c:f>
              <c:numCache>
                <c:formatCode>#,##0</c:formatCode>
                <c:ptCount val="7"/>
                <c:pt idx="0">
                  <c:v>1644547</c:v>
                </c:pt>
                <c:pt idx="1">
                  <c:v>1689092</c:v>
                </c:pt>
                <c:pt idx="2">
                  <c:v>1608377</c:v>
                </c:pt>
                <c:pt idx="3">
                  <c:v>1447179</c:v>
                </c:pt>
                <c:pt idx="4">
                  <c:v>1316505</c:v>
                </c:pt>
                <c:pt idx="5">
                  <c:v>1062865</c:v>
                </c:pt>
                <c:pt idx="6">
                  <c:v>1331187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B10B-44D8-8886-86E3BF3A8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57"/>
        <c:axId val="433384272"/>
        <c:axId val="433384664"/>
      </c:barChart>
      <c:catAx>
        <c:axId val="43338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3384664"/>
        <c:crosses val="autoZero"/>
        <c:auto val="1"/>
        <c:lblAlgn val="ctr"/>
        <c:lblOffset val="100"/>
        <c:noMultiLvlLbl val="0"/>
      </c:catAx>
      <c:valAx>
        <c:axId val="43338466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4333842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val>
            <c:numRef>
              <c:f>Numbers_Months_vs_Days!$I$7:$I$18</c:f>
              <c:numCache>
                <c:formatCode>#,##0</c:formatCode>
                <c:ptCount val="12"/>
                <c:pt idx="0">
                  <c:v>758089</c:v>
                </c:pt>
                <c:pt idx="1">
                  <c:v>620299</c:v>
                </c:pt>
                <c:pt idx="2">
                  <c:v>650678</c:v>
                </c:pt>
                <c:pt idx="3">
                  <c:v>356740</c:v>
                </c:pt>
                <c:pt idx="4">
                  <c:v>418574</c:v>
                </c:pt>
                <c:pt idx="5">
                  <c:v>368757</c:v>
                </c:pt>
                <c:pt idx="6">
                  <c:v>332204</c:v>
                </c:pt>
                <c:pt idx="7">
                  <c:v>726194</c:v>
                </c:pt>
                <c:pt idx="8">
                  <c:v>1687112</c:v>
                </c:pt>
                <c:pt idx="9">
                  <c:v>1421920</c:v>
                </c:pt>
                <c:pt idx="10">
                  <c:v>1922685</c:v>
                </c:pt>
                <c:pt idx="11">
                  <c:v>836500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E-4905-ABE2-73134BFF3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49"/>
        <c:axId val="433378000"/>
        <c:axId val="437117168"/>
      </c:barChart>
      <c:catAx>
        <c:axId val="433378000"/>
        <c:scaling>
          <c:orientation val="maxMin"/>
        </c:scaling>
        <c:delete val="1"/>
        <c:axPos val="l"/>
        <c:majorTickMark val="none"/>
        <c:minorTickMark val="none"/>
        <c:tickLblPos val="nextTo"/>
        <c:crossAx val="437117168"/>
        <c:crosses val="autoZero"/>
        <c:auto val="1"/>
        <c:lblAlgn val="ctr"/>
        <c:lblOffset val="100"/>
        <c:noMultiLvlLbl val="0"/>
      </c:catAx>
      <c:valAx>
        <c:axId val="43711716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337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flip="none" rotWithShape="1"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16200000" scaled="0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DC-440F-9B98-12710A9A503E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DC-440F-9B98-12710A9A503E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DC-440F-9B98-12710A9A503E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DC-440F-9B98-12710A9A503E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DC-440F-9B98-12710A9A503E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DC-440F-9B98-12710A9A503E}"/>
              </c:ext>
            </c:extLst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6DC-440F-9B98-12710A9A503E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DC-440F-9B98-12710A9A503E}"/>
              </c:ext>
            </c:extLst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6DC-440F-9B98-12710A9A503E}"/>
              </c:ext>
            </c:extLst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6DC-440F-9B98-12710A9A503E}"/>
              </c:ext>
            </c:extLst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6DC-440F-9B98-12710A9A503E}"/>
              </c:ext>
            </c:extLst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6DC-440F-9B98-12710A9A503E}"/>
              </c:ext>
            </c:extLst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6DC-440F-9B98-12710A9A503E}"/>
              </c:ext>
            </c:extLst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6DC-440F-9B98-12710A9A503E}"/>
              </c:ext>
            </c:extLst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6DC-440F-9B98-12710A9A503E}"/>
              </c:ext>
            </c:extLst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6DC-440F-9B98-12710A9A503E}"/>
              </c:ext>
            </c:extLst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6DC-440F-9B98-12710A9A503E}"/>
              </c:ext>
            </c:extLst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6DC-440F-9B98-12710A9A503E}"/>
              </c:ext>
            </c:extLst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6DC-440F-9B98-12710A9A503E}"/>
              </c:ext>
            </c:extLst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6DC-440F-9B98-12710A9A503E}"/>
              </c:ext>
            </c:extLst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6DC-440F-9B98-12710A9A503E}"/>
              </c:ext>
            </c:extLst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6DC-440F-9B98-12710A9A503E}"/>
              </c:ext>
            </c:extLst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6DC-440F-9B98-12710A9A503E}"/>
              </c:ext>
            </c:extLst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6DC-440F-9B98-12710A9A503E}"/>
              </c:ext>
            </c:extLst>
          </c:dPt>
          <c:val>
            <c:numRef>
              <c:f>Percentage_Months_vs_Hours!$B$6:$Y$6</c:f>
              <c:numCache>
                <c:formatCode>0.0%</c:formatCode>
                <c:ptCount val="24"/>
                <c:pt idx="0">
                  <c:v>2.9640266713190245E-2</c:v>
                </c:pt>
                <c:pt idx="1">
                  <c:v>1.6813145314171798E-2</c:v>
                </c:pt>
                <c:pt idx="2">
                  <c:v>1.1012780980674562E-2</c:v>
                </c:pt>
                <c:pt idx="3">
                  <c:v>7.6775789149959132E-3</c:v>
                </c:pt>
                <c:pt idx="4">
                  <c:v>6.1813718607722449E-3</c:v>
                </c:pt>
                <c:pt idx="5">
                  <c:v>6.2886044886409651E-3</c:v>
                </c:pt>
                <c:pt idx="6">
                  <c:v>9.992338263393831E-3</c:v>
                </c:pt>
                <c:pt idx="7">
                  <c:v>2.3364534100470732E-2</c:v>
                </c:pt>
                <c:pt idx="8">
                  <c:v>3.090557211626908E-2</c:v>
                </c:pt>
                <c:pt idx="9">
                  <c:v>4.6871153908228269E-2</c:v>
                </c:pt>
                <c:pt idx="10">
                  <c:v>5.7794029786312998E-2</c:v>
                </c:pt>
                <c:pt idx="11">
                  <c:v>6.4366211602946588E-2</c:v>
                </c:pt>
                <c:pt idx="12">
                  <c:v>6.7115941343059454E-2</c:v>
                </c:pt>
                <c:pt idx="13">
                  <c:v>6.8657298977438372E-2</c:v>
                </c:pt>
                <c:pt idx="14">
                  <c:v>7.1967054334564615E-2</c:v>
                </c:pt>
                <c:pt idx="15">
                  <c:v>6.7361200086578199E-2</c:v>
                </c:pt>
                <c:pt idx="16">
                  <c:v>6.6138767931760836E-2</c:v>
                </c:pt>
                <c:pt idx="17">
                  <c:v>5.9769763725825868E-2</c:v>
                </c:pt>
                <c:pt idx="18">
                  <c:v>5.6165242410098369E-2</c:v>
                </c:pt>
                <c:pt idx="19">
                  <c:v>5.3508388205480283E-2</c:v>
                </c:pt>
                <c:pt idx="20">
                  <c:v>5.2349919372549507E-2</c:v>
                </c:pt>
                <c:pt idx="21">
                  <c:v>4.871589175663283E-2</c:v>
                </c:pt>
                <c:pt idx="22">
                  <c:v>4.3978348316526958E-2</c:v>
                </c:pt>
                <c:pt idx="23">
                  <c:v>3.3364595489417434E-2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6DC-440F-9B98-12710A9A5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6"/>
        <c:overlap val="57"/>
        <c:axId val="437117952"/>
        <c:axId val="437118344"/>
      </c:barChart>
      <c:catAx>
        <c:axId val="43711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37118344"/>
        <c:crosses val="autoZero"/>
        <c:auto val="1"/>
        <c:lblAlgn val="ctr"/>
        <c:lblOffset val="100"/>
        <c:noMultiLvlLbl val="0"/>
      </c:catAx>
      <c:valAx>
        <c:axId val="43711834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437117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val>
            <c:numRef>
              <c:f>Percentage_Months_vs_Hours!$Z$7:$Z$18</c:f>
              <c:numCache>
                <c:formatCode>0.0%</c:formatCode>
                <c:ptCount val="12"/>
                <c:pt idx="0">
                  <c:v>7.5061750349372416E-2</c:v>
                </c:pt>
                <c:pt idx="1">
                  <c:v>6.1418552016933858E-2</c:v>
                </c:pt>
                <c:pt idx="2">
                  <c:v>6.4426511390917082E-2</c:v>
                </c:pt>
                <c:pt idx="3">
                  <c:v>3.5322407817070453E-2</c:v>
                </c:pt>
                <c:pt idx="4">
                  <c:v>4.1444866091894496E-2</c:v>
                </c:pt>
                <c:pt idx="5">
                  <c:v>3.651226422436353E-2</c:v>
                </c:pt>
                <c:pt idx="6">
                  <c:v>3.2892989758541435E-2</c:v>
                </c:pt>
                <c:pt idx="7">
                  <c:v>7.1903685099258985E-2</c:v>
                </c:pt>
                <c:pt idx="8">
                  <c:v>0.16704843330457289</c:v>
                </c:pt>
                <c:pt idx="9">
                  <c:v>0.14079059854025008</c:v>
                </c:pt>
                <c:pt idx="10">
                  <c:v>0.190373559661838</c:v>
                </c:pt>
                <c:pt idx="11">
                  <c:v>8.2804381744986749E-2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8-42EB-8F7E-25083B75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49"/>
        <c:axId val="437115992"/>
        <c:axId val="437116384"/>
      </c:barChart>
      <c:catAx>
        <c:axId val="437115992"/>
        <c:scaling>
          <c:orientation val="maxMin"/>
        </c:scaling>
        <c:delete val="1"/>
        <c:axPos val="l"/>
        <c:majorTickMark val="none"/>
        <c:minorTickMark val="none"/>
        <c:tickLblPos val="nextTo"/>
        <c:crossAx val="437116384"/>
        <c:crosses val="autoZero"/>
        <c:auto val="1"/>
        <c:lblAlgn val="ctr"/>
        <c:lblOffset val="100"/>
        <c:noMultiLvlLbl val="0"/>
      </c:catAx>
      <c:valAx>
        <c:axId val="43711638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3711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flip="none" rotWithShape="1"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16200000" scaled="0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16-445A-BAFE-8FC208469B32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16-445A-BAFE-8FC208469B32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16-445A-BAFE-8FC208469B32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C16-445A-BAFE-8FC208469B32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C16-445A-BAFE-8FC208469B32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C16-445A-BAFE-8FC208469B32}"/>
              </c:ext>
            </c:extLst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C16-445A-BAFE-8FC208469B32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C16-445A-BAFE-8FC208469B32}"/>
              </c:ext>
            </c:extLst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C16-445A-BAFE-8FC208469B32}"/>
              </c:ext>
            </c:extLst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C16-445A-BAFE-8FC208469B32}"/>
              </c:ext>
            </c:extLst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C16-445A-BAFE-8FC208469B32}"/>
              </c:ext>
            </c:extLst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C16-445A-BAFE-8FC208469B32}"/>
              </c:ext>
            </c:extLst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C16-445A-BAFE-8FC208469B32}"/>
              </c:ext>
            </c:extLst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C16-445A-BAFE-8FC208469B32}"/>
              </c:ext>
            </c:extLst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C16-445A-BAFE-8FC208469B32}"/>
              </c:ext>
            </c:extLst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C16-445A-BAFE-8FC208469B32}"/>
              </c:ext>
            </c:extLst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C16-445A-BAFE-8FC208469B32}"/>
              </c:ext>
            </c:extLst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C16-445A-BAFE-8FC208469B32}"/>
              </c:ext>
            </c:extLst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C16-445A-BAFE-8FC208469B32}"/>
              </c:ext>
            </c:extLst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2C16-445A-BAFE-8FC208469B32}"/>
              </c:ext>
            </c:extLst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C16-445A-BAFE-8FC208469B32}"/>
              </c:ext>
            </c:extLst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2C16-445A-BAFE-8FC208469B32}"/>
              </c:ext>
            </c:extLst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2C16-445A-BAFE-8FC208469B32}"/>
              </c:ext>
            </c:extLst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2C16-445A-BAFE-8FC208469B32}"/>
              </c:ext>
            </c:extLst>
          </c:dPt>
          <c:val>
            <c:numRef>
              <c:f>Numbers_Months_vs_Hours!$B$6:$Y$6</c:f>
              <c:numCache>
                <c:formatCode>#,##0</c:formatCode>
                <c:ptCount val="24"/>
                <c:pt idx="0">
                  <c:v>299353</c:v>
                </c:pt>
                <c:pt idx="1">
                  <c:v>169805</c:v>
                </c:pt>
                <c:pt idx="2">
                  <c:v>111224</c:v>
                </c:pt>
                <c:pt idx="3">
                  <c:v>77540</c:v>
                </c:pt>
                <c:pt idx="4">
                  <c:v>62429</c:v>
                </c:pt>
                <c:pt idx="5">
                  <c:v>63512</c:v>
                </c:pt>
                <c:pt idx="6">
                  <c:v>100918</c:v>
                </c:pt>
                <c:pt idx="7">
                  <c:v>235971</c:v>
                </c:pt>
                <c:pt idx="8">
                  <c:v>312132</c:v>
                </c:pt>
                <c:pt idx="9">
                  <c:v>473377</c:v>
                </c:pt>
                <c:pt idx="10">
                  <c:v>583693</c:v>
                </c:pt>
                <c:pt idx="11">
                  <c:v>650069</c:v>
                </c:pt>
                <c:pt idx="12">
                  <c:v>677840</c:v>
                </c:pt>
                <c:pt idx="13">
                  <c:v>693407</c:v>
                </c:pt>
                <c:pt idx="14">
                  <c:v>726834</c:v>
                </c:pt>
                <c:pt idx="15">
                  <c:v>680317</c:v>
                </c:pt>
                <c:pt idx="16">
                  <c:v>667971</c:v>
                </c:pt>
                <c:pt idx="17">
                  <c:v>603647</c:v>
                </c:pt>
                <c:pt idx="18">
                  <c:v>567243</c:v>
                </c:pt>
                <c:pt idx="19">
                  <c:v>540410</c:v>
                </c:pt>
                <c:pt idx="20">
                  <c:v>528710</c:v>
                </c:pt>
                <c:pt idx="21">
                  <c:v>492008</c:v>
                </c:pt>
                <c:pt idx="22">
                  <c:v>444161</c:v>
                </c:pt>
                <c:pt idx="23">
                  <c:v>336967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2C16-445A-BAFE-8FC208469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6"/>
        <c:overlap val="57"/>
        <c:axId val="197756552"/>
        <c:axId val="197753416"/>
      </c:barChart>
      <c:catAx>
        <c:axId val="197756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7753416"/>
        <c:crosses val="autoZero"/>
        <c:auto val="1"/>
        <c:lblAlgn val="ctr"/>
        <c:lblOffset val="100"/>
        <c:noMultiLvlLbl val="0"/>
      </c:catAx>
      <c:valAx>
        <c:axId val="1977534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977565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val>
            <c:numRef>
              <c:f>Numbers_Months_vs_Hours!$Z$7:$Z$18</c:f>
              <c:numCache>
                <c:formatCode>#,##0</c:formatCode>
                <c:ptCount val="12"/>
                <c:pt idx="0">
                  <c:v>758089</c:v>
                </c:pt>
                <c:pt idx="1">
                  <c:v>620299</c:v>
                </c:pt>
                <c:pt idx="2">
                  <c:v>650678</c:v>
                </c:pt>
                <c:pt idx="3">
                  <c:v>356740</c:v>
                </c:pt>
                <c:pt idx="4">
                  <c:v>418574</c:v>
                </c:pt>
                <c:pt idx="5">
                  <c:v>368757</c:v>
                </c:pt>
                <c:pt idx="6">
                  <c:v>332204</c:v>
                </c:pt>
                <c:pt idx="7">
                  <c:v>726194</c:v>
                </c:pt>
                <c:pt idx="8">
                  <c:v>1687112</c:v>
                </c:pt>
                <c:pt idx="9">
                  <c:v>1421920</c:v>
                </c:pt>
                <c:pt idx="10">
                  <c:v>1922685</c:v>
                </c:pt>
                <c:pt idx="11">
                  <c:v>836286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1-4C7A-B346-32F8F4D9E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49"/>
        <c:axId val="197754200"/>
        <c:axId val="197758120"/>
      </c:barChart>
      <c:catAx>
        <c:axId val="197754200"/>
        <c:scaling>
          <c:orientation val="maxMin"/>
        </c:scaling>
        <c:delete val="1"/>
        <c:axPos val="l"/>
        <c:majorTickMark val="none"/>
        <c:minorTickMark val="none"/>
        <c:tickLblPos val="nextTo"/>
        <c:crossAx val="197758120"/>
        <c:crosses val="autoZero"/>
        <c:auto val="1"/>
        <c:lblAlgn val="ctr"/>
        <c:lblOffset val="100"/>
        <c:noMultiLvlLbl val="0"/>
      </c:catAx>
      <c:valAx>
        <c:axId val="197758120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9775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flip="none" rotWithShape="1">
              <a:gsLst>
                <a:gs pos="0">
                  <a:srgbClr val="008700"/>
                </a:gs>
                <a:gs pos="100000">
                  <a:srgbClr val="00D700"/>
                </a:gs>
              </a:gsLst>
              <a:lin ang="16200000" scaled="0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03-4633-9893-847D3F78D8E3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03-4633-9893-847D3F78D8E3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03-4633-9893-847D3F78D8E3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03-4633-9893-847D3F78D8E3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403-4633-9893-847D3F78D8E3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403-4633-9893-847D3F78D8E3}"/>
              </c:ext>
            </c:extLst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403-4633-9893-847D3F78D8E3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403-4633-9893-847D3F78D8E3}"/>
              </c:ext>
            </c:extLst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403-4633-9893-847D3F78D8E3}"/>
              </c:ext>
            </c:extLst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403-4633-9893-847D3F78D8E3}"/>
              </c:ext>
            </c:extLst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403-4633-9893-847D3F78D8E3}"/>
              </c:ext>
            </c:extLst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403-4633-9893-847D3F78D8E3}"/>
              </c:ext>
            </c:extLst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403-4633-9893-847D3F78D8E3}"/>
              </c:ext>
            </c:extLst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403-4633-9893-847D3F78D8E3}"/>
              </c:ext>
            </c:extLst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403-4633-9893-847D3F78D8E3}"/>
              </c:ext>
            </c:extLst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403-4633-9893-847D3F78D8E3}"/>
              </c:ext>
            </c:extLst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403-4633-9893-847D3F78D8E3}"/>
              </c:ext>
            </c:extLst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D403-4633-9893-847D3F78D8E3}"/>
              </c:ext>
            </c:extLst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D403-4633-9893-847D3F78D8E3}"/>
              </c:ext>
            </c:extLst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D403-4633-9893-847D3F78D8E3}"/>
              </c:ext>
            </c:extLst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D403-4633-9893-847D3F78D8E3}"/>
              </c:ext>
            </c:extLst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D403-4633-9893-847D3F78D8E3}"/>
              </c:ext>
            </c:extLst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D403-4633-9893-847D3F78D8E3}"/>
              </c:ext>
            </c:extLst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rgbClr val="008700"/>
                  </a:gs>
                  <a:gs pos="100000">
                    <a:srgbClr val="00D700"/>
                  </a:gs>
                </a:gsLst>
                <a:lin ang="162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D403-4633-9893-847D3F78D8E3}"/>
              </c:ext>
            </c:extLst>
          </c:dPt>
          <c:val>
            <c:numRef>
              <c:f>Percentage_Days_vs_Hours!$B$6:$Y$6</c:f>
              <c:numCache>
                <c:formatCode>0.0%</c:formatCode>
                <c:ptCount val="24"/>
                <c:pt idx="0">
                  <c:v>2.2784067962697597E-2</c:v>
                </c:pt>
                <c:pt idx="1">
                  <c:v>1.3061444275658383E-2</c:v>
                </c:pt>
                <c:pt idx="2">
                  <c:v>7.2837676328472703E-3</c:v>
                </c:pt>
                <c:pt idx="3">
                  <c:v>4.4813723741638431E-3</c:v>
                </c:pt>
                <c:pt idx="4">
                  <c:v>3.1044334699338728E-3</c:v>
                </c:pt>
                <c:pt idx="5">
                  <c:v>3.6025915151863038E-3</c:v>
                </c:pt>
                <c:pt idx="6">
                  <c:v>6.8587274351147439E-3</c:v>
                </c:pt>
                <c:pt idx="7">
                  <c:v>1.3774172452885114E-2</c:v>
                </c:pt>
                <c:pt idx="8">
                  <c:v>2.4833417726362949E-2</c:v>
                </c:pt>
                <c:pt idx="9">
                  <c:v>3.7296252334475206E-2</c:v>
                </c:pt>
                <c:pt idx="10">
                  <c:v>4.9838354889431467E-2</c:v>
                </c:pt>
                <c:pt idx="11">
                  <c:v>5.5508063121886088E-2</c:v>
                </c:pt>
                <c:pt idx="12">
                  <c:v>5.6388210669602305E-2</c:v>
                </c:pt>
                <c:pt idx="13">
                  <c:v>5.9658696821286994E-2</c:v>
                </c:pt>
                <c:pt idx="14">
                  <c:v>6.5933164820611845E-2</c:v>
                </c:pt>
                <c:pt idx="15">
                  <c:v>6.5743195085933973E-2</c:v>
                </c:pt>
                <c:pt idx="16">
                  <c:v>6.6246819886141159E-2</c:v>
                </c:pt>
                <c:pt idx="17">
                  <c:v>6.6201035813395051E-2</c:v>
                </c:pt>
                <c:pt idx="18">
                  <c:v>6.5708344523097387E-2</c:v>
                </c:pt>
                <c:pt idx="19">
                  <c:v>6.7016948990392858E-2</c:v>
                </c:pt>
                <c:pt idx="20">
                  <c:v>6.8481355973898983E-2</c:v>
                </c:pt>
                <c:pt idx="21">
                  <c:v>6.9751009812141801E-2</c:v>
                </c:pt>
                <c:pt idx="22">
                  <c:v>6.0945434268763442E-2</c:v>
                </c:pt>
                <c:pt idx="23">
                  <c:v>4.5499118144091362E-2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403-4633-9893-847D3F78D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6"/>
        <c:overlap val="57"/>
        <c:axId val="197754592"/>
        <c:axId val="197754984"/>
      </c:barChart>
      <c:catAx>
        <c:axId val="197754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97754984"/>
        <c:crosses val="autoZero"/>
        <c:auto val="1"/>
        <c:lblAlgn val="ctr"/>
        <c:lblOffset val="100"/>
        <c:noMultiLvlLbl val="0"/>
      </c:catAx>
      <c:valAx>
        <c:axId val="19775498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1977545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0</xdr:rowOff>
    </xdr:from>
    <xdr:to>
      <xdr:col>8</xdr:col>
      <xdr:colOff>33617</xdr:colOff>
      <xdr:row>4</xdr:row>
      <xdr:rowOff>166686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11206</xdr:colOff>
      <xdr:row>6</xdr:row>
      <xdr:rowOff>22412</xdr:rowOff>
    </xdr:from>
    <xdr:to>
      <xdr:col>10</xdr:col>
      <xdr:colOff>638735</xdr:colOff>
      <xdr:row>18</xdr:row>
      <xdr:rowOff>22411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0</xdr:rowOff>
    </xdr:from>
    <xdr:to>
      <xdr:col>8</xdr:col>
      <xdr:colOff>33617</xdr:colOff>
      <xdr:row>4</xdr:row>
      <xdr:rowOff>166686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11206</xdr:colOff>
      <xdr:row>6</xdr:row>
      <xdr:rowOff>22412</xdr:rowOff>
    </xdr:from>
    <xdr:to>
      <xdr:col>10</xdr:col>
      <xdr:colOff>638735</xdr:colOff>
      <xdr:row>18</xdr:row>
      <xdr:rowOff>22411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0</xdr:rowOff>
    </xdr:from>
    <xdr:to>
      <xdr:col>25</xdr:col>
      <xdr:colOff>33617</xdr:colOff>
      <xdr:row>4</xdr:row>
      <xdr:rowOff>166686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11206</xdr:colOff>
      <xdr:row>6</xdr:row>
      <xdr:rowOff>22412</xdr:rowOff>
    </xdr:from>
    <xdr:to>
      <xdr:col>27</xdr:col>
      <xdr:colOff>638735</xdr:colOff>
      <xdr:row>18</xdr:row>
      <xdr:rowOff>22411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0</xdr:rowOff>
    </xdr:from>
    <xdr:to>
      <xdr:col>25</xdr:col>
      <xdr:colOff>33617</xdr:colOff>
      <xdr:row>4</xdr:row>
      <xdr:rowOff>166686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11206</xdr:colOff>
      <xdr:row>6</xdr:row>
      <xdr:rowOff>22412</xdr:rowOff>
    </xdr:from>
    <xdr:to>
      <xdr:col>27</xdr:col>
      <xdr:colOff>638735</xdr:colOff>
      <xdr:row>18</xdr:row>
      <xdr:rowOff>22411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0</xdr:rowOff>
    </xdr:from>
    <xdr:to>
      <xdr:col>25</xdr:col>
      <xdr:colOff>33617</xdr:colOff>
      <xdr:row>4</xdr:row>
      <xdr:rowOff>166686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44824</xdr:colOff>
      <xdr:row>6</xdr:row>
      <xdr:rowOff>22412</xdr:rowOff>
    </xdr:from>
    <xdr:to>
      <xdr:col>27</xdr:col>
      <xdr:colOff>638735</xdr:colOff>
      <xdr:row>13</xdr:row>
      <xdr:rowOff>22411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0</xdr:rowOff>
    </xdr:from>
    <xdr:to>
      <xdr:col>25</xdr:col>
      <xdr:colOff>33617</xdr:colOff>
      <xdr:row>4</xdr:row>
      <xdr:rowOff>166686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44824</xdr:colOff>
      <xdr:row>6</xdr:row>
      <xdr:rowOff>22412</xdr:rowOff>
    </xdr:from>
    <xdr:to>
      <xdr:col>27</xdr:col>
      <xdr:colOff>638735</xdr:colOff>
      <xdr:row>13</xdr:row>
      <xdr:rowOff>22411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zoomScale="85" zoomScaleNormal="85" workbookViewId="0">
      <selection activeCell="A24" sqref="A24"/>
    </sheetView>
  </sheetViews>
  <sheetFormatPr defaultColWidth="8.85546875" defaultRowHeight="15" x14ac:dyDescent="0.25"/>
  <cols>
    <col min="1" max="1" width="9.85546875" customWidth="1"/>
    <col min="2" max="8" width="7.7109375" customWidth="1"/>
    <col min="9" max="10" width="11.28515625" customWidth="1"/>
    <col min="11" max="11" width="10.28515625" customWidth="1"/>
    <col min="12" max="12" width="8.140625" customWidth="1"/>
    <col min="13" max="13" width="13.7109375" bestFit="1" customWidth="1"/>
    <col min="14" max="14" width="12.28515625" style="1" bestFit="1" customWidth="1"/>
    <col min="15" max="15" width="8.28515625" customWidth="1"/>
  </cols>
  <sheetData>
    <row r="1" spans="1: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33" t="s">
        <v>63</v>
      </c>
      <c r="J2" s="34" t="s">
        <v>54</v>
      </c>
      <c r="K2" s="6"/>
      <c r="O2" s="4"/>
    </row>
    <row r="3" spans="1:15" ht="15.75" thickBot="1" x14ac:dyDescent="0.3">
      <c r="A3" s="6"/>
      <c r="B3" s="6"/>
      <c r="C3" s="6"/>
      <c r="D3" s="6"/>
      <c r="E3" s="6"/>
      <c r="F3" s="6"/>
      <c r="G3" s="6"/>
      <c r="H3" s="6"/>
      <c r="I3" s="33" t="s">
        <v>64</v>
      </c>
      <c r="J3" s="35" t="s">
        <v>55</v>
      </c>
      <c r="K3" s="6"/>
      <c r="O3" s="4"/>
    </row>
    <row r="4" spans="1:15" x14ac:dyDescent="0.25">
      <c r="A4" s="6"/>
      <c r="B4" s="6"/>
      <c r="C4" s="6"/>
      <c r="D4" s="6"/>
      <c r="E4" s="6"/>
      <c r="F4" s="6"/>
      <c r="G4" s="6"/>
      <c r="H4" s="6"/>
      <c r="I4" s="33" t="s">
        <v>65</v>
      </c>
      <c r="J4" s="35" t="s">
        <v>32</v>
      </c>
      <c r="K4" s="6"/>
      <c r="M4" s="15">
        <v>1</v>
      </c>
      <c r="N4" s="16">
        <f>MIN(B7:H18)</f>
        <v>2.7668996228818292E-3</v>
      </c>
      <c r="O4" s="4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M5" s="17">
        <v>2</v>
      </c>
      <c r="N5" s="18">
        <f t="shared" ref="N5:N12" si="0">N4+$N$14</f>
        <v>6.7988468099678748E-3</v>
      </c>
      <c r="O5" s="4"/>
    </row>
    <row r="6" spans="1:15" x14ac:dyDescent="0.25">
      <c r="A6" s="5"/>
      <c r="B6" s="22">
        <f>SUM(B7:B18)</f>
        <v>0.16283043385619766</v>
      </c>
      <c r="C6" s="22">
        <f t="shared" ref="C6:H6" si="1">SUM(C7:C18)</f>
        <v>0.16724093819333385</v>
      </c>
      <c r="D6" s="22">
        <f t="shared" si="1"/>
        <v>0.15924915780110244</v>
      </c>
      <c r="E6" s="22">
        <f t="shared" si="1"/>
        <v>0.1432885678777063</v>
      </c>
      <c r="F6" s="22">
        <f t="shared" si="1"/>
        <v>0.13035023038189453</v>
      </c>
      <c r="G6" s="22">
        <f t="shared" si="1"/>
        <v>0.10523674244674522</v>
      </c>
      <c r="H6" s="22">
        <f t="shared" si="1"/>
        <v>0.13180392944302</v>
      </c>
      <c r="I6" s="2"/>
      <c r="J6" s="2"/>
      <c r="K6" s="2"/>
      <c r="M6" s="17">
        <v>3</v>
      </c>
      <c r="N6" s="18">
        <f t="shared" si="0"/>
        <v>1.083079399705392E-2</v>
      </c>
      <c r="O6" s="4"/>
    </row>
    <row r="7" spans="1:15" ht="16.5" customHeight="1" x14ac:dyDescent="0.25">
      <c r="A7" s="11" t="s">
        <v>33</v>
      </c>
      <c r="B7" s="14">
        <v>1.1714644082349745E-2</v>
      </c>
      <c r="C7" s="14">
        <v>1.0884029627658184E-2</v>
      </c>
      <c r="D7" s="14">
        <v>1.0829275807960432E-2</v>
      </c>
      <c r="E7" s="14">
        <v>1.1465529054574805E-2</v>
      </c>
      <c r="F7" s="14">
        <v>1.137255647465403E-2</v>
      </c>
      <c r="G7" s="14">
        <v>9.1636903559612157E-3</v>
      </c>
      <c r="H7" s="14">
        <v>9.630434489876584E-3</v>
      </c>
      <c r="I7" s="23">
        <f t="shared" ref="I7:I18" si="2">SUM(B7:H7)</f>
        <v>7.5060159893034994E-2</v>
      </c>
      <c r="J7" s="2"/>
      <c r="K7" s="2"/>
      <c r="M7" s="17">
        <v>4</v>
      </c>
      <c r="N7" s="18">
        <f t="shared" si="0"/>
        <v>1.4862741184139966E-2</v>
      </c>
      <c r="O7" s="4"/>
    </row>
    <row r="8" spans="1:15" ht="16.5" customHeight="1" x14ac:dyDescent="0.25">
      <c r="A8" s="11" t="s">
        <v>34</v>
      </c>
      <c r="B8" s="14">
        <v>1.1011062449850255E-2</v>
      </c>
      <c r="C8" s="14">
        <v>1.0256291441611635E-2</v>
      </c>
      <c r="D8" s="14">
        <v>9.5370658606270722E-3</v>
      </c>
      <c r="E8" s="14">
        <v>9.6523162152892476E-3</v>
      </c>
      <c r="F8" s="14">
        <v>7.5233530486689178E-3</v>
      </c>
      <c r="G8" s="14">
        <v>5.4673619708681953E-3</v>
      </c>
      <c r="H8" s="14">
        <v>7.9697996544865653E-3</v>
      </c>
      <c r="I8" s="24">
        <f t="shared" si="2"/>
        <v>6.1417250641401883E-2</v>
      </c>
      <c r="J8" s="2"/>
      <c r="K8" s="2"/>
      <c r="M8" s="17">
        <v>5</v>
      </c>
      <c r="N8" s="18">
        <f t="shared" si="0"/>
        <v>1.8894688371226011E-2</v>
      </c>
      <c r="O8" s="4"/>
    </row>
    <row r="9" spans="1:15" ht="16.5" customHeight="1" x14ac:dyDescent="0.25">
      <c r="A9" s="11" t="s">
        <v>35</v>
      </c>
      <c r="B9" s="14">
        <v>1.1630483599993347E-2</v>
      </c>
      <c r="C9" s="14">
        <v>1.2136634642117946E-2</v>
      </c>
      <c r="D9" s="14">
        <v>1.0106881832345982E-2</v>
      </c>
      <c r="E9" s="14">
        <v>7.5430565027735331E-3</v>
      </c>
      <c r="F9" s="14">
        <v>7.2117612392858755E-3</v>
      </c>
      <c r="G9" s="14">
        <v>7.0477968171891742E-3</v>
      </c>
      <c r="H9" s="14">
        <v>8.7485316471137119E-3</v>
      </c>
      <c r="I9" s="24">
        <f t="shared" si="2"/>
        <v>6.4425146280819565E-2</v>
      </c>
      <c r="J9" s="2"/>
      <c r="K9" s="2"/>
      <c r="M9" s="17">
        <v>6</v>
      </c>
      <c r="N9" s="18">
        <f t="shared" si="0"/>
        <v>2.2926635558312057E-2</v>
      </c>
      <c r="O9" s="4"/>
    </row>
    <row r="10" spans="1:15" ht="16.5" customHeight="1" x14ac:dyDescent="0.25">
      <c r="A10" s="11" t="s">
        <v>36</v>
      </c>
      <c r="B10" s="14">
        <v>5.3402301363439418E-3</v>
      </c>
      <c r="C10" s="14">
        <v>5.1668595426897614E-3</v>
      </c>
      <c r="D10" s="14">
        <v>6.5560025632312559E-3</v>
      </c>
      <c r="E10" s="14">
        <v>6.2696588985551331E-3</v>
      </c>
      <c r="F10" s="14">
        <v>4.3326806440395762E-3</v>
      </c>
      <c r="G10" s="14">
        <v>3.637119010446989E-3</v>
      </c>
      <c r="H10" s="14">
        <v>4.0191085880128541E-3</v>
      </c>
      <c r="I10" s="24">
        <f t="shared" si="2"/>
        <v>3.5321659383319513E-2</v>
      </c>
      <c r="J10" s="2"/>
      <c r="K10" s="2"/>
      <c r="M10" s="17">
        <v>7</v>
      </c>
      <c r="N10" s="18">
        <f t="shared" si="0"/>
        <v>2.6958582745398103E-2</v>
      </c>
      <c r="O10" s="4"/>
    </row>
    <row r="11" spans="1:15" ht="16.5" customHeight="1" x14ac:dyDescent="0.25">
      <c r="A11" s="11" t="s">
        <v>37</v>
      </c>
      <c r="B11" s="14">
        <v>5.6337026889373126E-3</v>
      </c>
      <c r="C11" s="14">
        <v>6.3664929594310828E-3</v>
      </c>
      <c r="D11" s="14">
        <v>6.1444082983423748E-3</v>
      </c>
      <c r="E11" s="14">
        <v>6.1832211325585024E-3</v>
      </c>
      <c r="F11" s="14">
        <v>6.2732233425137566E-3</v>
      </c>
      <c r="G11" s="14">
        <v>5.232603731259936E-3</v>
      </c>
      <c r="H11" s="14">
        <v>5.6103357785418891E-3</v>
      </c>
      <c r="I11" s="24">
        <f t="shared" si="2"/>
        <v>4.1443987931584859E-2</v>
      </c>
      <c r="J11" s="2"/>
      <c r="K11" s="2"/>
      <c r="M11" s="17">
        <v>8</v>
      </c>
      <c r="N11" s="18">
        <f t="shared" si="0"/>
        <v>3.0990529932484148E-2</v>
      </c>
      <c r="O11" s="4"/>
    </row>
    <row r="12" spans="1:15" ht="16.5" customHeight="1" x14ac:dyDescent="0.25">
      <c r="A12" s="11" t="s">
        <v>38</v>
      </c>
      <c r="B12" s="14">
        <v>7.460084168403343E-3</v>
      </c>
      <c r="C12" s="14">
        <v>6.8955158502901851E-3</v>
      </c>
      <c r="D12" s="14">
        <v>5.3111205106818465E-3</v>
      </c>
      <c r="E12" s="14">
        <v>5.1754736155897691E-3</v>
      </c>
      <c r="F12" s="14">
        <v>4.5247645684765329E-3</v>
      </c>
      <c r="G12" s="14">
        <v>3.4314703965008251E-3</v>
      </c>
      <c r="H12" s="14">
        <v>3.713061469232116E-3</v>
      </c>
      <c r="I12" s="24">
        <f t="shared" si="2"/>
        <v>3.6511490579174619E-2</v>
      </c>
      <c r="J12" s="2"/>
      <c r="K12" s="2"/>
      <c r="M12" s="17">
        <v>9</v>
      </c>
      <c r="N12" s="18">
        <f t="shared" si="0"/>
        <v>3.5022477119570197E-2</v>
      </c>
      <c r="O12" s="3"/>
    </row>
    <row r="13" spans="1:15" ht="16.5" customHeight="1" x14ac:dyDescent="0.25">
      <c r="A13" s="11" t="s">
        <v>39</v>
      </c>
      <c r="B13" s="14">
        <v>4.8839813096400782E-3</v>
      </c>
      <c r="C13" s="14">
        <v>4.91992278622287E-3</v>
      </c>
      <c r="D13" s="14">
        <v>6.8426432649039302E-3</v>
      </c>
      <c r="E13" s="14">
        <v>5.6689510791948158E-3</v>
      </c>
      <c r="F13" s="14">
        <v>4.6610055375617141E-3</v>
      </c>
      <c r="G13" s="14">
        <v>2.7668996228818292E-3</v>
      </c>
      <c r="H13" s="14">
        <v>3.1488892004476942E-3</v>
      </c>
      <c r="I13" s="24">
        <f t="shared" si="2"/>
        <v>3.2892292800852929E-2</v>
      </c>
      <c r="J13" s="2"/>
      <c r="K13" s="2"/>
      <c r="M13" s="17">
        <v>10</v>
      </c>
      <c r="N13" s="19">
        <f>MAX(B7:H18)</f>
        <v>3.9054424306656239E-2</v>
      </c>
      <c r="O13" s="3"/>
    </row>
    <row r="14" spans="1:15" ht="16.5" customHeight="1" thickBot="1" x14ac:dyDescent="0.3">
      <c r="A14" s="11" t="s">
        <v>40</v>
      </c>
      <c r="B14" s="14">
        <v>7.3325562845503534E-3</v>
      </c>
      <c r="C14" s="14">
        <v>1.0128862570090829E-2</v>
      </c>
      <c r="D14" s="14">
        <v>1.2558427177221778E-2</v>
      </c>
      <c r="E14" s="14">
        <v>1.065412299232694E-2</v>
      </c>
      <c r="F14" s="14">
        <v>1.1666623101240507E-2</v>
      </c>
      <c r="G14" s="14">
        <v>9.5397391935960404E-3</v>
      </c>
      <c r="H14" s="14">
        <v>1.0021830238999928E-2</v>
      </c>
      <c r="I14" s="24">
        <f t="shared" si="2"/>
        <v>7.1902161558026381E-2</v>
      </c>
      <c r="J14" s="2"/>
      <c r="K14" s="2"/>
      <c r="M14" s="20" t="s">
        <v>31</v>
      </c>
      <c r="N14" s="21">
        <f>(N13-N4)/9</f>
        <v>4.0319471870860456E-3</v>
      </c>
      <c r="O14" s="3"/>
    </row>
    <row r="15" spans="1:15" ht="16.5" customHeight="1" x14ac:dyDescent="0.25">
      <c r="A15" s="11" t="s">
        <v>41</v>
      </c>
      <c r="B15" s="14">
        <v>2.752285402651471E-2</v>
      </c>
      <c r="C15" s="14">
        <v>3.3300223609451007E-2</v>
      </c>
      <c r="D15" s="14">
        <v>2.7734146343395362E-2</v>
      </c>
      <c r="E15" s="14">
        <v>2.348176470075701E-2</v>
      </c>
      <c r="F15" s="14">
        <v>2.1437160041157446E-2</v>
      </c>
      <c r="G15" s="14">
        <v>1.7001902620975246E-2</v>
      </c>
      <c r="H15" s="14">
        <v>1.656684243335876E-2</v>
      </c>
      <c r="I15" s="24">
        <f t="shared" si="2"/>
        <v>0.16704489377560955</v>
      </c>
      <c r="J15" s="2"/>
      <c r="K15" s="2"/>
      <c r="O15" s="3"/>
    </row>
    <row r="16" spans="1:15" ht="16.5" customHeight="1" x14ac:dyDescent="0.25">
      <c r="A16" s="11" t="s">
        <v>42</v>
      </c>
      <c r="B16" s="14">
        <v>1.9803555572453661E-2</v>
      </c>
      <c r="C16" s="14">
        <v>2.0974277388197255E-2</v>
      </c>
      <c r="D16" s="14">
        <v>2.2169653274654665E-2</v>
      </c>
      <c r="E16" s="14">
        <v>2.564369897399461E-2</v>
      </c>
      <c r="F16" s="14">
        <v>2.2578673218906761E-2</v>
      </c>
      <c r="G16" s="14">
        <v>1.4612933070039739E-2</v>
      </c>
      <c r="H16" s="14">
        <v>1.5004823880824004E-2</v>
      </c>
      <c r="I16" s="24">
        <f t="shared" si="2"/>
        <v>0.1407876153790707</v>
      </c>
      <c r="J16" s="2"/>
      <c r="K16" s="2"/>
      <c r="O16" s="3"/>
    </row>
    <row r="17" spans="1:31" ht="16.5" customHeight="1" x14ac:dyDescent="0.25">
      <c r="A17" s="11" t="s">
        <v>43</v>
      </c>
      <c r="B17" s="14">
        <v>3.4773131063020164E-2</v>
      </c>
      <c r="C17" s="14">
        <v>3.068075334919115E-2</v>
      </c>
      <c r="D17" s="14">
        <v>2.7172350370583357E-2</v>
      </c>
      <c r="E17" s="14">
        <v>2.0995664051948998E-2</v>
      </c>
      <c r="F17" s="14">
        <v>1.8423719711137463E-2</v>
      </c>
      <c r="G17" s="14">
        <v>1.9269483052653174E-2</v>
      </c>
      <c r="H17" s="14">
        <v>3.9054424306656239E-2</v>
      </c>
      <c r="I17" s="24">
        <f t="shared" si="2"/>
        <v>0.19036952590519052</v>
      </c>
      <c r="J17" s="2"/>
      <c r="K17" s="2"/>
      <c r="O17" s="3"/>
    </row>
    <row r="18" spans="1:31" ht="16.5" customHeight="1" x14ac:dyDescent="0.25">
      <c r="A18" s="11" t="s">
        <v>44</v>
      </c>
      <c r="B18" s="14">
        <v>1.5724148474140751E-2</v>
      </c>
      <c r="C18" s="14">
        <v>1.5531074426381955E-2</v>
      </c>
      <c r="D18" s="14">
        <v>1.4287182497154386E-2</v>
      </c>
      <c r="E18" s="14">
        <v>1.0555110660142942E-2</v>
      </c>
      <c r="F18" s="14">
        <v>1.0344709454251946E-2</v>
      </c>
      <c r="G18" s="14">
        <v>8.0657426043728598E-3</v>
      </c>
      <c r="H18" s="14">
        <v>8.3158477554696394E-3</v>
      </c>
      <c r="I18" s="24">
        <f t="shared" si="2"/>
        <v>8.282381587191448E-2</v>
      </c>
      <c r="J18" s="2"/>
      <c r="K18" s="2"/>
    </row>
    <row r="19" spans="1:31" ht="18.600000000000001" customHeight="1" x14ac:dyDescent="0.25">
      <c r="A19" s="5"/>
      <c r="B19" s="10" t="s">
        <v>0</v>
      </c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6</v>
      </c>
      <c r="I19" s="5"/>
      <c r="J19" s="5"/>
      <c r="K19" s="5"/>
    </row>
    <row r="20" spans="1:31" x14ac:dyDescent="0.25">
      <c r="A20" s="5"/>
      <c r="B20" s="10"/>
      <c r="C20" s="10"/>
      <c r="D20" s="10"/>
      <c r="E20" s="10"/>
      <c r="F20" s="10"/>
      <c r="G20" s="10"/>
      <c r="H20" s="10"/>
      <c r="I20" s="10"/>
      <c r="J20" s="10"/>
      <c r="K20" s="10"/>
      <c r="AE20" s="1"/>
    </row>
    <row r="21" spans="1:31" ht="21.75" customHeight="1" x14ac:dyDescent="0.25">
      <c r="A21" s="5"/>
      <c r="B21" s="39" t="s">
        <v>60</v>
      </c>
      <c r="C21" s="39"/>
      <c r="D21" s="39"/>
      <c r="E21" s="36"/>
      <c r="F21" s="37" t="s">
        <v>61</v>
      </c>
      <c r="G21" s="36"/>
      <c r="H21" s="38" t="s">
        <v>56</v>
      </c>
      <c r="I21" s="10"/>
      <c r="J21" s="10"/>
      <c r="K21" s="10"/>
    </row>
    <row r="22" spans="1:31" ht="12" customHeight="1" x14ac:dyDescent="0.25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AE22" s="1"/>
    </row>
  </sheetData>
  <mergeCells count="1">
    <mergeCell ref="B21:D21"/>
  </mergeCells>
  <conditionalFormatting sqref="B7:H18">
    <cfRule type="cellIs" dxfId="231" priority="15" operator="between">
      <formula>$N$4</formula>
      <formula>$N$5</formula>
    </cfRule>
    <cfRule type="cellIs" dxfId="230" priority="16" operator="between">
      <formula>$N$5</formula>
      <formula>$N$6</formula>
    </cfRule>
    <cfRule type="cellIs" dxfId="229" priority="17" operator="between">
      <formula>$N$6</formula>
      <formula>$N$7</formula>
    </cfRule>
    <cfRule type="cellIs" dxfId="228" priority="18" operator="between">
      <formula>$N$7</formula>
      <formula>$N$8</formula>
    </cfRule>
    <cfRule type="cellIs" dxfId="227" priority="19" operator="between">
      <formula>$N$8</formula>
      <formula>$N$9</formula>
    </cfRule>
    <cfRule type="cellIs" dxfId="226" priority="20" operator="between">
      <formula>$N$9</formula>
      <formula>$N$10</formula>
    </cfRule>
    <cfRule type="cellIs" dxfId="225" priority="21" operator="between">
      <formula>$N$10</formula>
      <formula>$N$11</formula>
    </cfRule>
    <cfRule type="cellIs" dxfId="224" priority="22" operator="between">
      <formula>$N$11</formula>
      <formula>$N$12</formula>
    </cfRule>
    <cfRule type="cellIs" dxfId="223" priority="23" operator="between">
      <formula>$N$12</formula>
      <formula>$N$13</formula>
    </cfRule>
  </conditionalFormatting>
  <conditionalFormatting sqref="I7:I18">
    <cfRule type="top10" dxfId="222" priority="14" rank="1"/>
  </conditionalFormatting>
  <conditionalFormatting sqref="B6:H6">
    <cfRule type="top10" dxfId="221" priority="13" rank="1"/>
  </conditionalFormatting>
  <conditionalFormatting sqref="B7:H7">
    <cfRule type="top10" dxfId="220" priority="12" rank="1"/>
  </conditionalFormatting>
  <conditionalFormatting sqref="B8:H8">
    <cfRule type="top10" dxfId="219" priority="11" rank="1"/>
  </conditionalFormatting>
  <conditionalFormatting sqref="B9:H9">
    <cfRule type="top10" dxfId="218" priority="10" rank="1"/>
  </conditionalFormatting>
  <conditionalFormatting sqref="B10:H10">
    <cfRule type="top10" dxfId="217" priority="9" rank="1"/>
  </conditionalFormatting>
  <conditionalFormatting sqref="B11:H11">
    <cfRule type="top10" dxfId="216" priority="8" rank="1"/>
  </conditionalFormatting>
  <conditionalFormatting sqref="B12:H12">
    <cfRule type="top10" dxfId="215" priority="7" rank="1"/>
  </conditionalFormatting>
  <conditionalFormatting sqref="B13:H13">
    <cfRule type="top10" dxfId="214" priority="6" rank="1"/>
  </conditionalFormatting>
  <conditionalFormatting sqref="B14:H14">
    <cfRule type="top10" dxfId="213" priority="5" rank="1"/>
  </conditionalFormatting>
  <conditionalFormatting sqref="B15:H15">
    <cfRule type="top10" dxfId="212" priority="4" rank="1"/>
  </conditionalFormatting>
  <conditionalFormatting sqref="B16:H16">
    <cfRule type="top10" dxfId="211" priority="3" rank="1"/>
  </conditionalFormatting>
  <conditionalFormatting sqref="B17:H17">
    <cfRule type="top10" dxfId="210" priority="2" rank="1"/>
  </conditionalFormatting>
  <conditionalFormatting sqref="B18:H18">
    <cfRule type="top10" dxfId="209" priority="1" rank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zoomScale="85" zoomScaleNormal="85" workbookViewId="0">
      <selection activeCell="A24" sqref="A24"/>
    </sheetView>
  </sheetViews>
  <sheetFormatPr defaultColWidth="8.85546875" defaultRowHeight="15" x14ac:dyDescent="0.25"/>
  <cols>
    <col min="1" max="1" width="9.85546875" customWidth="1"/>
    <col min="2" max="8" width="10.42578125" customWidth="1"/>
    <col min="9" max="10" width="11.28515625" customWidth="1"/>
    <col min="11" max="11" width="10.28515625" customWidth="1"/>
    <col min="12" max="12" width="8.140625" customWidth="1"/>
    <col min="13" max="13" width="13.7109375" bestFit="1" customWidth="1"/>
    <col min="14" max="14" width="12.28515625" style="1" bestFit="1" customWidth="1"/>
    <col min="15" max="15" width="8.28515625" customWidth="1"/>
  </cols>
  <sheetData>
    <row r="1" spans="1: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33" t="s">
        <v>63</v>
      </c>
      <c r="J2" s="34" t="s">
        <v>54</v>
      </c>
      <c r="K2" s="6"/>
      <c r="O2" s="4"/>
    </row>
    <row r="3" spans="1:15" ht="15.75" thickBot="1" x14ac:dyDescent="0.3">
      <c r="A3" s="6"/>
      <c r="B3" s="6"/>
      <c r="C3" s="6"/>
      <c r="D3" s="6"/>
      <c r="E3" s="6"/>
      <c r="F3" s="6"/>
      <c r="G3" s="6"/>
      <c r="H3" s="6"/>
      <c r="I3" s="33" t="s">
        <v>64</v>
      </c>
      <c r="J3" s="35" t="s">
        <v>55</v>
      </c>
      <c r="K3" s="6"/>
      <c r="O3" s="4"/>
    </row>
    <row r="4" spans="1:15" x14ac:dyDescent="0.25">
      <c r="A4" s="6"/>
      <c r="B4" s="6"/>
      <c r="C4" s="6"/>
      <c r="D4" s="6"/>
      <c r="E4" s="6"/>
      <c r="F4" s="6"/>
      <c r="G4" s="6"/>
      <c r="H4" s="6"/>
      <c r="I4" s="33" t="s">
        <v>65</v>
      </c>
      <c r="J4" s="35" t="s">
        <v>58</v>
      </c>
      <c r="K4" s="6"/>
      <c r="M4" s="15">
        <v>1</v>
      </c>
      <c r="N4" s="16">
        <f>MIN(B7:H18)</f>
        <v>27945</v>
      </c>
      <c r="O4" s="4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M5" s="17">
        <v>2</v>
      </c>
      <c r="N5" s="18">
        <f t="shared" ref="N5:N12" si="0">N4+$N$14</f>
        <v>68666.666666666657</v>
      </c>
      <c r="O5" s="4"/>
    </row>
    <row r="6" spans="1:15" x14ac:dyDescent="0.25">
      <c r="A6" s="5"/>
      <c r="B6" s="8">
        <f>SUM(B7:B18)</f>
        <v>1644547</v>
      </c>
      <c r="C6" s="8">
        <f t="shared" ref="C6:H6" si="1">SUM(C7:C18)</f>
        <v>1689092</v>
      </c>
      <c r="D6" s="8">
        <f t="shared" si="1"/>
        <v>1608377</v>
      </c>
      <c r="E6" s="8">
        <f t="shared" si="1"/>
        <v>1447179</v>
      </c>
      <c r="F6" s="8">
        <f t="shared" si="1"/>
        <v>1316505</v>
      </c>
      <c r="G6" s="8">
        <f t="shared" si="1"/>
        <v>1062865</v>
      </c>
      <c r="H6" s="8">
        <f t="shared" si="1"/>
        <v>1331187</v>
      </c>
      <c r="I6" s="7"/>
      <c r="J6" s="2"/>
      <c r="K6" s="2"/>
      <c r="M6" s="17">
        <v>3</v>
      </c>
      <c r="N6" s="18">
        <f t="shared" si="0"/>
        <v>109388.33333333331</v>
      </c>
      <c r="O6" s="4"/>
    </row>
    <row r="7" spans="1:15" ht="16.5" customHeight="1" x14ac:dyDescent="0.25">
      <c r="A7" s="11" t="s">
        <v>33</v>
      </c>
      <c r="B7" s="9">
        <v>118315</v>
      </c>
      <c r="C7" s="9">
        <v>109926</v>
      </c>
      <c r="D7" s="9">
        <v>109373</v>
      </c>
      <c r="E7" s="9">
        <v>115799</v>
      </c>
      <c r="F7" s="9">
        <v>114860</v>
      </c>
      <c r="G7" s="9">
        <v>92551</v>
      </c>
      <c r="H7" s="9">
        <v>97265</v>
      </c>
      <c r="I7" s="12">
        <f t="shared" ref="I7:I18" si="2">SUM(B7:H7)</f>
        <v>758089</v>
      </c>
      <c r="J7" s="2"/>
      <c r="K7" s="2"/>
      <c r="M7" s="17">
        <v>4</v>
      </c>
      <c r="N7" s="18">
        <f t="shared" si="0"/>
        <v>150109.99999999997</v>
      </c>
      <c r="O7" s="4"/>
    </row>
    <row r="8" spans="1:15" ht="16.5" customHeight="1" x14ac:dyDescent="0.25">
      <c r="A8" s="11" t="s">
        <v>34</v>
      </c>
      <c r="B8" s="9">
        <v>111209</v>
      </c>
      <c r="C8" s="9">
        <v>103586</v>
      </c>
      <c r="D8" s="9">
        <v>96322</v>
      </c>
      <c r="E8" s="9">
        <v>97486</v>
      </c>
      <c r="F8" s="9">
        <v>75984</v>
      </c>
      <c r="G8" s="9">
        <v>55219</v>
      </c>
      <c r="H8" s="9">
        <v>80493</v>
      </c>
      <c r="I8" s="13">
        <f t="shared" si="2"/>
        <v>620299</v>
      </c>
      <c r="J8" s="2"/>
      <c r="K8" s="2"/>
      <c r="M8" s="17">
        <v>5</v>
      </c>
      <c r="N8" s="18">
        <f t="shared" si="0"/>
        <v>190831.66666666663</v>
      </c>
      <c r="O8" s="4"/>
    </row>
    <row r="9" spans="1:15" ht="16.5" customHeight="1" x14ac:dyDescent="0.25">
      <c r="A9" s="11" t="s">
        <v>35</v>
      </c>
      <c r="B9" s="9">
        <v>117465</v>
      </c>
      <c r="C9" s="9">
        <v>122577</v>
      </c>
      <c r="D9" s="9">
        <v>102077</v>
      </c>
      <c r="E9" s="9">
        <v>76183</v>
      </c>
      <c r="F9" s="9">
        <v>72837</v>
      </c>
      <c r="G9" s="9">
        <v>71181</v>
      </c>
      <c r="H9" s="9">
        <v>88358</v>
      </c>
      <c r="I9" s="13">
        <f t="shared" si="2"/>
        <v>650678</v>
      </c>
      <c r="J9" s="2"/>
      <c r="K9" s="2"/>
      <c r="M9" s="17">
        <v>6</v>
      </c>
      <c r="N9" s="18">
        <f t="shared" si="0"/>
        <v>231553.33333333328</v>
      </c>
      <c r="O9" s="4"/>
    </row>
    <row r="10" spans="1:15" ht="16.5" customHeight="1" x14ac:dyDescent="0.25">
      <c r="A10" s="11" t="s">
        <v>36</v>
      </c>
      <c r="B10" s="9">
        <v>53935</v>
      </c>
      <c r="C10" s="9">
        <v>52184</v>
      </c>
      <c r="D10" s="9">
        <v>66214</v>
      </c>
      <c r="E10" s="9">
        <v>63322</v>
      </c>
      <c r="F10" s="9">
        <v>43759</v>
      </c>
      <c r="G10" s="9">
        <v>36734</v>
      </c>
      <c r="H10" s="9">
        <v>40592</v>
      </c>
      <c r="I10" s="13">
        <f t="shared" si="2"/>
        <v>356740</v>
      </c>
      <c r="J10" s="2"/>
      <c r="K10" s="2"/>
      <c r="M10" s="17">
        <v>7</v>
      </c>
      <c r="N10" s="18">
        <f t="shared" si="0"/>
        <v>272274.99999999994</v>
      </c>
      <c r="O10" s="4"/>
    </row>
    <row r="11" spans="1:15" ht="16.5" customHeight="1" x14ac:dyDescent="0.25">
      <c r="A11" s="11" t="s">
        <v>37</v>
      </c>
      <c r="B11" s="9">
        <v>56899</v>
      </c>
      <c r="C11" s="9">
        <v>64300</v>
      </c>
      <c r="D11" s="9">
        <v>62057</v>
      </c>
      <c r="E11" s="9">
        <v>62449</v>
      </c>
      <c r="F11" s="9">
        <v>63358</v>
      </c>
      <c r="G11" s="9">
        <v>52848</v>
      </c>
      <c r="H11" s="9">
        <v>56663</v>
      </c>
      <c r="I11" s="13">
        <f t="shared" si="2"/>
        <v>418574</v>
      </c>
      <c r="J11" s="2"/>
      <c r="K11" s="2"/>
      <c r="M11" s="17">
        <v>8</v>
      </c>
      <c r="N11" s="18">
        <f t="shared" si="0"/>
        <v>312996.66666666663</v>
      </c>
      <c r="O11" s="4"/>
    </row>
    <row r="12" spans="1:15" ht="16.5" customHeight="1" x14ac:dyDescent="0.25">
      <c r="A12" s="11" t="s">
        <v>38</v>
      </c>
      <c r="B12" s="9">
        <v>75345</v>
      </c>
      <c r="C12" s="9">
        <v>69643</v>
      </c>
      <c r="D12" s="9">
        <v>53641</v>
      </c>
      <c r="E12" s="9">
        <v>52271</v>
      </c>
      <c r="F12" s="9">
        <v>45699</v>
      </c>
      <c r="G12" s="9">
        <v>34657</v>
      </c>
      <c r="H12" s="9">
        <v>37501</v>
      </c>
      <c r="I12" s="13">
        <f t="shared" si="2"/>
        <v>368757</v>
      </c>
      <c r="J12" s="2"/>
      <c r="K12" s="2"/>
      <c r="M12" s="17">
        <v>9</v>
      </c>
      <c r="N12" s="18">
        <f t="shared" si="0"/>
        <v>353718.33333333331</v>
      </c>
      <c r="O12" s="3"/>
    </row>
    <row r="13" spans="1:15" ht="16.5" customHeight="1" x14ac:dyDescent="0.25">
      <c r="A13" s="11" t="s">
        <v>39</v>
      </c>
      <c r="B13" s="9">
        <v>49327</v>
      </c>
      <c r="C13" s="9">
        <v>49690</v>
      </c>
      <c r="D13" s="9">
        <v>69109</v>
      </c>
      <c r="E13" s="9">
        <v>57255</v>
      </c>
      <c r="F13" s="9">
        <v>47075</v>
      </c>
      <c r="G13" s="9">
        <v>27945</v>
      </c>
      <c r="H13" s="9">
        <v>31803</v>
      </c>
      <c r="I13" s="13">
        <f t="shared" si="2"/>
        <v>332204</v>
      </c>
      <c r="J13" s="2"/>
      <c r="K13" s="2"/>
      <c r="M13" s="17">
        <v>10</v>
      </c>
      <c r="N13" s="19">
        <f>MAX(B7:H18)</f>
        <v>394440</v>
      </c>
      <c r="O13" s="3"/>
    </row>
    <row r="14" spans="1:15" ht="16.5" customHeight="1" thickBot="1" x14ac:dyDescent="0.3">
      <c r="A14" s="11" t="s">
        <v>40</v>
      </c>
      <c r="B14" s="9">
        <v>74057</v>
      </c>
      <c r="C14" s="9">
        <v>102299</v>
      </c>
      <c r="D14" s="9">
        <v>126837</v>
      </c>
      <c r="E14" s="9">
        <v>107604</v>
      </c>
      <c r="F14" s="9">
        <v>117830</v>
      </c>
      <c r="G14" s="9">
        <v>96349</v>
      </c>
      <c r="H14" s="9">
        <v>101218</v>
      </c>
      <c r="I14" s="13">
        <f t="shared" si="2"/>
        <v>726194</v>
      </c>
      <c r="J14" s="2"/>
      <c r="K14" s="2"/>
      <c r="M14" s="20" t="s">
        <v>31</v>
      </c>
      <c r="N14" s="21">
        <f>(N13-N4)/9</f>
        <v>40721.666666666664</v>
      </c>
      <c r="O14" s="3"/>
    </row>
    <row r="15" spans="1:15" ht="16.5" customHeight="1" x14ac:dyDescent="0.25">
      <c r="A15" s="11" t="s">
        <v>41</v>
      </c>
      <c r="B15" s="9">
        <v>277974</v>
      </c>
      <c r="C15" s="9">
        <v>336324</v>
      </c>
      <c r="D15" s="9">
        <v>280108</v>
      </c>
      <c r="E15" s="9">
        <v>237160</v>
      </c>
      <c r="F15" s="9">
        <v>216510</v>
      </c>
      <c r="G15" s="9">
        <v>171715</v>
      </c>
      <c r="H15" s="9">
        <v>167321</v>
      </c>
      <c r="I15" s="13">
        <f t="shared" si="2"/>
        <v>1687112</v>
      </c>
      <c r="J15" s="2"/>
      <c r="K15" s="2"/>
      <c r="O15" s="3"/>
    </row>
    <row r="16" spans="1:15" ht="16.5" customHeight="1" x14ac:dyDescent="0.25">
      <c r="A16" s="11" t="s">
        <v>42</v>
      </c>
      <c r="B16" s="9">
        <v>200011</v>
      </c>
      <c r="C16" s="9">
        <v>211835</v>
      </c>
      <c r="D16" s="9">
        <v>223908</v>
      </c>
      <c r="E16" s="9">
        <v>258995</v>
      </c>
      <c r="F16" s="9">
        <v>228039</v>
      </c>
      <c r="G16" s="9">
        <v>147587</v>
      </c>
      <c r="H16" s="9">
        <v>151545</v>
      </c>
      <c r="I16" s="13">
        <f t="shared" si="2"/>
        <v>1421920</v>
      </c>
      <c r="J16" s="2"/>
      <c r="K16" s="2"/>
      <c r="O16" s="3"/>
    </row>
    <row r="17" spans="1:31" ht="16.5" customHeight="1" x14ac:dyDescent="0.25">
      <c r="A17" s="11" t="s">
        <v>43</v>
      </c>
      <c r="B17" s="9">
        <v>351200</v>
      </c>
      <c r="C17" s="9">
        <v>309868</v>
      </c>
      <c r="D17" s="9">
        <v>274434</v>
      </c>
      <c r="E17" s="9">
        <v>212051</v>
      </c>
      <c r="F17" s="9">
        <v>186075</v>
      </c>
      <c r="G17" s="9">
        <v>194617</v>
      </c>
      <c r="H17" s="9">
        <v>394440</v>
      </c>
      <c r="I17" s="13">
        <f t="shared" si="2"/>
        <v>1922685</v>
      </c>
      <c r="J17" s="2"/>
      <c r="K17" s="2"/>
      <c r="O17" s="3"/>
    </row>
    <row r="18" spans="1:31" ht="16.5" customHeight="1" x14ac:dyDescent="0.25">
      <c r="A18" s="11" t="s">
        <v>44</v>
      </c>
      <c r="B18" s="9">
        <v>158810</v>
      </c>
      <c r="C18" s="9">
        <v>156860</v>
      </c>
      <c r="D18" s="9">
        <v>144297</v>
      </c>
      <c r="E18" s="9">
        <v>106604</v>
      </c>
      <c r="F18" s="9">
        <v>104479</v>
      </c>
      <c r="G18" s="9">
        <v>81462</v>
      </c>
      <c r="H18" s="9">
        <v>83988</v>
      </c>
      <c r="I18" s="13">
        <f t="shared" si="2"/>
        <v>836500</v>
      </c>
      <c r="J18" s="2"/>
      <c r="K18" s="2"/>
    </row>
    <row r="19" spans="1:31" ht="18.75" customHeight="1" x14ac:dyDescent="0.25">
      <c r="A19" s="5"/>
      <c r="B19" s="10" t="s">
        <v>0</v>
      </c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6</v>
      </c>
      <c r="I19" s="5"/>
      <c r="J19" s="5"/>
      <c r="K19" s="5"/>
    </row>
    <row r="20" spans="1:31" x14ac:dyDescent="0.25">
      <c r="A20" s="5"/>
      <c r="B20" s="10"/>
      <c r="C20" s="10"/>
      <c r="D20" s="10"/>
      <c r="E20" s="10"/>
      <c r="F20" s="10"/>
      <c r="G20" s="10"/>
      <c r="H20" s="10"/>
      <c r="I20" s="10"/>
      <c r="J20" s="10"/>
      <c r="K20" s="10"/>
      <c r="AE20" s="1"/>
    </row>
    <row r="21" spans="1:31" ht="21.75" customHeight="1" x14ac:dyDescent="0.25">
      <c r="A21" s="5"/>
      <c r="B21" s="39" t="s">
        <v>59</v>
      </c>
      <c r="C21" s="39"/>
      <c r="D21" s="39"/>
      <c r="E21" s="36"/>
      <c r="F21" s="37" t="s">
        <v>61</v>
      </c>
      <c r="G21" s="36"/>
      <c r="H21" s="38" t="s">
        <v>56</v>
      </c>
      <c r="I21" s="10"/>
      <c r="J21" s="10"/>
      <c r="K21" s="10"/>
    </row>
    <row r="22" spans="1:31" ht="12" customHeight="1" x14ac:dyDescent="0.25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AE22" s="1"/>
    </row>
  </sheetData>
  <mergeCells count="1">
    <mergeCell ref="B21:D21"/>
  </mergeCells>
  <conditionalFormatting sqref="B7:H18">
    <cfRule type="cellIs" dxfId="208" priority="15" operator="between">
      <formula>$N$4</formula>
      <formula>$N$5</formula>
    </cfRule>
    <cfRule type="cellIs" dxfId="207" priority="16" operator="between">
      <formula>$N$5</formula>
      <formula>$N$6</formula>
    </cfRule>
    <cfRule type="cellIs" dxfId="206" priority="17" operator="between">
      <formula>$N$6</formula>
      <formula>$N$7</formula>
    </cfRule>
    <cfRule type="cellIs" dxfId="205" priority="18" operator="between">
      <formula>$N$7</formula>
      <formula>$N$8</formula>
    </cfRule>
    <cfRule type="cellIs" dxfId="204" priority="19" operator="between">
      <formula>$N$8</formula>
      <formula>$N$9</formula>
    </cfRule>
    <cfRule type="cellIs" dxfId="203" priority="20" operator="between">
      <formula>$N$9</formula>
      <formula>$N$10</formula>
    </cfRule>
    <cfRule type="cellIs" dxfId="202" priority="21" operator="between">
      <formula>$N$10</formula>
      <formula>$N$11</formula>
    </cfRule>
    <cfRule type="cellIs" dxfId="201" priority="22" operator="between">
      <formula>$N$11</formula>
      <formula>$N$12</formula>
    </cfRule>
    <cfRule type="cellIs" dxfId="200" priority="23" operator="between">
      <formula>$N$12</formula>
      <formula>$N$13</formula>
    </cfRule>
  </conditionalFormatting>
  <conditionalFormatting sqref="I7:I18">
    <cfRule type="top10" dxfId="199" priority="14" rank="1"/>
  </conditionalFormatting>
  <conditionalFormatting sqref="B6:H6">
    <cfRule type="top10" dxfId="198" priority="13" rank="1"/>
  </conditionalFormatting>
  <conditionalFormatting sqref="B7:H7">
    <cfRule type="top10" dxfId="197" priority="12" rank="1"/>
  </conditionalFormatting>
  <conditionalFormatting sqref="B8:H8">
    <cfRule type="top10" dxfId="196" priority="11" rank="1"/>
  </conditionalFormatting>
  <conditionalFormatting sqref="B9:H9">
    <cfRule type="top10" dxfId="195" priority="10" rank="1"/>
  </conditionalFormatting>
  <conditionalFormatting sqref="B10:H10">
    <cfRule type="top10" dxfId="194" priority="9" rank="1"/>
  </conditionalFormatting>
  <conditionalFormatting sqref="B11:H11">
    <cfRule type="top10" dxfId="193" priority="8" rank="1"/>
  </conditionalFormatting>
  <conditionalFormatting sqref="B12:H12">
    <cfRule type="top10" dxfId="192" priority="7" rank="1"/>
  </conditionalFormatting>
  <conditionalFormatting sqref="B13:H13">
    <cfRule type="top10" dxfId="191" priority="6" rank="1"/>
  </conditionalFormatting>
  <conditionalFormatting sqref="B14:H14">
    <cfRule type="top10" dxfId="190" priority="5" rank="1"/>
  </conditionalFormatting>
  <conditionalFormatting sqref="B15:H15">
    <cfRule type="top10" dxfId="189" priority="4" rank="1"/>
  </conditionalFormatting>
  <conditionalFormatting sqref="B16:H16">
    <cfRule type="top10" dxfId="188" priority="3" rank="1"/>
  </conditionalFormatting>
  <conditionalFormatting sqref="B17:H17">
    <cfRule type="top10" dxfId="187" priority="2" rank="1"/>
  </conditionalFormatting>
  <conditionalFormatting sqref="B18:H18">
    <cfRule type="top10" dxfId="186" priority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zoomScale="85" zoomScaleNormal="85" workbookViewId="0">
      <selection activeCell="A24" sqref="A24"/>
    </sheetView>
  </sheetViews>
  <sheetFormatPr defaultColWidth="8.85546875" defaultRowHeight="15" x14ac:dyDescent="0.25"/>
  <cols>
    <col min="1" max="1" width="9.85546875" customWidth="1"/>
    <col min="2" max="25" width="6.140625" customWidth="1"/>
    <col min="26" max="27" width="11.28515625" customWidth="1"/>
    <col min="28" max="28" width="10.28515625" customWidth="1"/>
    <col min="29" max="29" width="8.140625" customWidth="1"/>
    <col min="30" max="30" width="13.7109375" bestFit="1" customWidth="1"/>
    <col min="31" max="31" width="12.28515625" style="1" bestFit="1" customWidth="1"/>
    <col min="32" max="32" width="8.28515625" customWidth="1"/>
  </cols>
  <sheetData>
    <row r="1" spans="1:3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3" t="s">
        <v>63</v>
      </c>
      <c r="AA2" s="34" t="s">
        <v>54</v>
      </c>
      <c r="AB2" s="6"/>
      <c r="AF2" s="4"/>
    </row>
    <row r="3" spans="1:32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33" t="s">
        <v>64</v>
      </c>
      <c r="AA3" s="35" t="s">
        <v>55</v>
      </c>
      <c r="AB3" s="6"/>
      <c r="AF3" s="4"/>
    </row>
    <row r="4" spans="1:3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3" t="s">
        <v>65</v>
      </c>
      <c r="AA4" s="35" t="s">
        <v>32</v>
      </c>
      <c r="AB4" s="6"/>
      <c r="AD4" s="15">
        <v>1</v>
      </c>
      <c r="AE4" s="16">
        <f>MIN(B7:Y18)</f>
        <v>1.8921657604535969E-4</v>
      </c>
      <c r="AF4" s="4"/>
    </row>
    <row r="5" spans="1:3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D5" s="17">
        <v>2</v>
      </c>
      <c r="AE5" s="18">
        <f t="shared" ref="AE5:AE12" si="0">AE4+$AE$14</f>
        <v>1.8645297328342039E-3</v>
      </c>
      <c r="AF5" s="4"/>
    </row>
    <row r="6" spans="1:32" x14ac:dyDescent="0.25">
      <c r="A6" s="5"/>
      <c r="B6" s="22">
        <f>SUM(B7:B18)</f>
        <v>2.9640266713190245E-2</v>
      </c>
      <c r="C6" s="22">
        <f t="shared" ref="C6:Y6" si="1">SUM(C7:C18)</f>
        <v>1.6813145314171798E-2</v>
      </c>
      <c r="D6" s="22">
        <f t="shared" si="1"/>
        <v>1.1012780980674562E-2</v>
      </c>
      <c r="E6" s="22">
        <f t="shared" si="1"/>
        <v>7.6775789149959132E-3</v>
      </c>
      <c r="F6" s="22">
        <f t="shared" si="1"/>
        <v>6.1813718607722449E-3</v>
      </c>
      <c r="G6" s="22">
        <f t="shared" si="1"/>
        <v>6.2886044886409651E-3</v>
      </c>
      <c r="H6" s="22">
        <f t="shared" si="1"/>
        <v>9.992338263393831E-3</v>
      </c>
      <c r="I6" s="22">
        <f t="shared" si="1"/>
        <v>2.3364534100470732E-2</v>
      </c>
      <c r="J6" s="22">
        <f t="shared" si="1"/>
        <v>3.090557211626908E-2</v>
      </c>
      <c r="K6" s="22">
        <f t="shared" si="1"/>
        <v>4.6871153908228269E-2</v>
      </c>
      <c r="L6" s="22">
        <f t="shared" si="1"/>
        <v>5.7794029786312998E-2</v>
      </c>
      <c r="M6" s="22">
        <f t="shared" si="1"/>
        <v>6.4366211602946588E-2</v>
      </c>
      <c r="N6" s="22">
        <f t="shared" si="1"/>
        <v>6.7115941343059454E-2</v>
      </c>
      <c r="O6" s="22">
        <f t="shared" si="1"/>
        <v>6.8657298977438372E-2</v>
      </c>
      <c r="P6" s="22">
        <f t="shared" si="1"/>
        <v>7.1967054334564615E-2</v>
      </c>
      <c r="Q6" s="22">
        <f t="shared" si="1"/>
        <v>6.7361200086578199E-2</v>
      </c>
      <c r="R6" s="22">
        <f t="shared" si="1"/>
        <v>6.6138767931760836E-2</v>
      </c>
      <c r="S6" s="22">
        <f t="shared" si="1"/>
        <v>5.9769763725825868E-2</v>
      </c>
      <c r="T6" s="22">
        <f t="shared" si="1"/>
        <v>5.6165242410098369E-2</v>
      </c>
      <c r="U6" s="22">
        <f t="shared" si="1"/>
        <v>5.3508388205480283E-2</v>
      </c>
      <c r="V6" s="22">
        <f t="shared" si="1"/>
        <v>5.2349919372549507E-2</v>
      </c>
      <c r="W6" s="22">
        <f t="shared" si="1"/>
        <v>4.871589175663283E-2</v>
      </c>
      <c r="X6" s="22">
        <f t="shared" si="1"/>
        <v>4.3978348316526958E-2</v>
      </c>
      <c r="Y6" s="22">
        <f t="shared" si="1"/>
        <v>3.3364595489417434E-2</v>
      </c>
      <c r="Z6" s="2"/>
      <c r="AA6" s="2"/>
      <c r="AB6" s="2"/>
      <c r="AD6" s="17">
        <v>3</v>
      </c>
      <c r="AE6" s="18">
        <f t="shared" si="0"/>
        <v>3.539842889623048E-3</v>
      </c>
      <c r="AF6" s="4"/>
    </row>
    <row r="7" spans="1:32" ht="16.5" customHeight="1" x14ac:dyDescent="0.25">
      <c r="A7" s="11" t="s">
        <v>33</v>
      </c>
      <c r="B7" s="14">
        <v>2.023062837131758E-3</v>
      </c>
      <c r="C7" s="14">
        <v>1.2820388417767229E-3</v>
      </c>
      <c r="D7" s="14">
        <v>8.1172029849286176E-4</v>
      </c>
      <c r="E7" s="14">
        <v>5.6309506434848802E-4</v>
      </c>
      <c r="F7" s="14">
        <v>4.2695022287158083E-4</v>
      </c>
      <c r="G7" s="14">
        <v>3.9892913913487925E-4</v>
      </c>
      <c r="H7" s="14">
        <v>5.542827800638009E-4</v>
      </c>
      <c r="I7" s="14">
        <v>9.6954930017590908E-4</v>
      </c>
      <c r="J7" s="14">
        <v>1.8827593895879198E-3</v>
      </c>
      <c r="K7" s="14">
        <v>3.3613418752422141E-3</v>
      </c>
      <c r="L7" s="14">
        <v>4.3271286270718523E-3</v>
      </c>
      <c r="M7" s="14">
        <v>5.0298340379530231E-3</v>
      </c>
      <c r="N7" s="14">
        <v>5.29093509029819E-3</v>
      </c>
      <c r="O7" s="14">
        <v>5.4341099563168134E-3</v>
      </c>
      <c r="P7" s="14">
        <v>5.4603487803105448E-3</v>
      </c>
      <c r="Q7" s="14">
        <v>5.2366751825677575E-3</v>
      </c>
      <c r="R7" s="14">
        <v>5.1238977466097953E-3</v>
      </c>
      <c r="S7" s="14">
        <v>4.6908086290679829E-3</v>
      </c>
      <c r="T7" s="14">
        <v>4.5371382334518668E-3</v>
      </c>
      <c r="U7" s="14">
        <v>4.2618781175931021E-3</v>
      </c>
      <c r="V7" s="14">
        <v>4.0447394722412057E-3</v>
      </c>
      <c r="W7" s="14">
        <v>3.7139322610598622E-3</v>
      </c>
      <c r="X7" s="14">
        <v>3.2714367726523726E-3</v>
      </c>
      <c r="Y7" s="14">
        <v>2.3651576933519138E-3</v>
      </c>
      <c r="Z7" s="23">
        <f t="shared" ref="Z7:Z18" si="2">SUM(B7:Y7)</f>
        <v>7.5061750349372416E-2</v>
      </c>
      <c r="AA7" s="2"/>
      <c r="AB7" s="2"/>
      <c r="AD7" s="17">
        <v>4</v>
      </c>
      <c r="AE7" s="18">
        <f t="shared" si="0"/>
        <v>5.215156046411892E-3</v>
      </c>
      <c r="AF7" s="4"/>
    </row>
    <row r="8" spans="1:32" ht="16.5" customHeight="1" x14ac:dyDescent="0.25">
      <c r="A8" s="11" t="s">
        <v>34</v>
      </c>
      <c r="B8" s="14">
        <v>1.4522446472303981E-3</v>
      </c>
      <c r="C8" s="14">
        <v>9.6341040550567759E-4</v>
      </c>
      <c r="D8" s="14">
        <v>6.3290023761482955E-4</v>
      </c>
      <c r="E8" s="14">
        <v>4.4388169042979984E-4</v>
      </c>
      <c r="F8" s="14">
        <v>3.8774050852623162E-4</v>
      </c>
      <c r="G8" s="14">
        <v>3.7219524299032293E-4</v>
      </c>
      <c r="H8" s="14">
        <v>5.3774737022624201E-4</v>
      </c>
      <c r="I8" s="14">
        <v>1.0449982959616568E-3</v>
      </c>
      <c r="J8" s="14">
        <v>1.7499810387366233E-3</v>
      </c>
      <c r="K8" s="14">
        <v>2.8810228745116857E-3</v>
      </c>
      <c r="L8" s="14">
        <v>3.6262054759336518E-3</v>
      </c>
      <c r="M8" s="14">
        <v>4.1304859687641155E-3</v>
      </c>
      <c r="N8" s="14">
        <v>4.3581201437135047E-3</v>
      </c>
      <c r="O8" s="14">
        <v>4.6680353101300276E-3</v>
      </c>
      <c r="P8" s="14">
        <v>4.5819917703166227E-3</v>
      </c>
      <c r="Q8" s="14">
        <v>4.2686110988443236E-3</v>
      </c>
      <c r="R8" s="14">
        <v>4.1393972674789682E-3</v>
      </c>
      <c r="S8" s="14">
        <v>3.7958171948063368E-3</v>
      </c>
      <c r="T8" s="14">
        <v>3.7105657704342514E-3</v>
      </c>
      <c r="U8" s="14">
        <v>3.4568908003514615E-3</v>
      </c>
      <c r="V8" s="14">
        <v>3.0193460334522232E-3</v>
      </c>
      <c r="W8" s="14">
        <v>2.8213171731221766E-3</v>
      </c>
      <c r="X8" s="14">
        <v>2.4846681105610969E-3</v>
      </c>
      <c r="Y8" s="14">
        <v>1.8909775872916167E-3</v>
      </c>
      <c r="Z8" s="24">
        <f t="shared" si="2"/>
        <v>6.1418552016933858E-2</v>
      </c>
      <c r="AA8" s="2"/>
      <c r="AB8" s="2"/>
      <c r="AD8" s="17">
        <v>5</v>
      </c>
      <c r="AE8" s="18">
        <f t="shared" si="0"/>
        <v>6.8904692032007364E-3</v>
      </c>
      <c r="AF8" s="4"/>
    </row>
    <row r="9" spans="1:32" ht="16.5" customHeight="1" x14ac:dyDescent="0.25">
      <c r="A9" s="11" t="s">
        <v>35</v>
      </c>
      <c r="B9" s="14">
        <v>1.6118559086564157E-3</v>
      </c>
      <c r="C9" s="14">
        <v>1.1302497203337419E-3</v>
      </c>
      <c r="D9" s="14">
        <v>7.7934257982889912E-4</v>
      </c>
      <c r="E9" s="14">
        <v>5.0586472371310449E-4</v>
      </c>
      <c r="F9" s="14">
        <v>4.2685120844141583E-4</v>
      </c>
      <c r="G9" s="14">
        <v>4.7507123593178223E-4</v>
      </c>
      <c r="H9" s="14">
        <v>7.8013469527021925E-4</v>
      </c>
      <c r="I9" s="14">
        <v>1.4158073369296695E-3</v>
      </c>
      <c r="J9" s="14">
        <v>2.0046461531210637E-3</v>
      </c>
      <c r="K9" s="14">
        <v>3.3140129776233328E-3</v>
      </c>
      <c r="L9" s="14">
        <v>3.9900835067901127E-3</v>
      </c>
      <c r="M9" s="14">
        <v>4.8532913089687863E-3</v>
      </c>
      <c r="N9" s="14">
        <v>4.731503559865808E-3</v>
      </c>
      <c r="O9" s="14">
        <v>4.9937927853729545E-3</v>
      </c>
      <c r="P9" s="14">
        <v>4.4349553415215627E-3</v>
      </c>
      <c r="Q9" s="14">
        <v>3.8365121256041614E-3</v>
      </c>
      <c r="R9" s="14">
        <v>3.8657213825028431E-3</v>
      </c>
      <c r="S9" s="14">
        <v>3.5537269130528544E-3</v>
      </c>
      <c r="T9" s="14">
        <v>3.4373849576089521E-3</v>
      </c>
      <c r="U9" s="14">
        <v>3.4181761581569374E-3</v>
      </c>
      <c r="V9" s="14">
        <v>3.3373803831422784E-3</v>
      </c>
      <c r="W9" s="14">
        <v>3.0392479339153931E-3</v>
      </c>
      <c r="X9" s="14">
        <v>2.5355615276659192E-3</v>
      </c>
      <c r="Y9" s="14">
        <v>1.9553369668988819E-3</v>
      </c>
      <c r="Z9" s="24">
        <f t="shared" si="2"/>
        <v>6.4426511390917082E-2</v>
      </c>
      <c r="AA9" s="2"/>
      <c r="AB9" s="2"/>
      <c r="AD9" s="17">
        <v>6</v>
      </c>
      <c r="AE9" s="18">
        <f t="shared" si="0"/>
        <v>8.5657823599895808E-3</v>
      </c>
      <c r="AF9" s="4"/>
    </row>
    <row r="10" spans="1:32" ht="16.5" customHeight="1" x14ac:dyDescent="0.25">
      <c r="A10" s="11" t="s">
        <v>36</v>
      </c>
      <c r="B10" s="14">
        <v>8.7627770696045704E-4</v>
      </c>
      <c r="C10" s="14">
        <v>5.6329309320881803E-4</v>
      </c>
      <c r="D10" s="14">
        <v>3.5496673214160886E-4</v>
      </c>
      <c r="E10" s="14">
        <v>2.4357549820595755E-4</v>
      </c>
      <c r="F10" s="14">
        <v>1.98919990201532E-4</v>
      </c>
      <c r="G10" s="14">
        <v>1.8921657604535969E-4</v>
      </c>
      <c r="H10" s="14">
        <v>2.9625117505374996E-4</v>
      </c>
      <c r="I10" s="14">
        <v>5.7666004128109627E-4</v>
      </c>
      <c r="J10" s="14">
        <v>9.5717249640528109E-4</v>
      </c>
      <c r="K10" s="14">
        <v>1.5801712910036084E-3</v>
      </c>
      <c r="L10" s="14">
        <v>1.9518714618431061E-3</v>
      </c>
      <c r="M10" s="14">
        <v>2.1569303467148695E-3</v>
      </c>
      <c r="N10" s="14">
        <v>2.2661432631868902E-3</v>
      </c>
      <c r="O10" s="14">
        <v>2.3446617063077541E-3</v>
      </c>
      <c r="P10" s="14">
        <v>2.3708015158713201E-3</v>
      </c>
      <c r="Q10" s="14">
        <v>2.3412952156821429E-3</v>
      </c>
      <c r="R10" s="14">
        <v>2.3155514638392369E-3</v>
      </c>
      <c r="S10" s="14">
        <v>2.1424742399107763E-3</v>
      </c>
      <c r="T10" s="14">
        <v>2.107423131632358E-3</v>
      </c>
      <c r="U10" s="14">
        <v>2.082867552951432E-3</v>
      </c>
      <c r="V10" s="14">
        <v>2.0929670248282643E-3</v>
      </c>
      <c r="W10" s="14">
        <v>2.1354442153690596E-3</v>
      </c>
      <c r="X10" s="14">
        <v>1.8081025092434922E-3</v>
      </c>
      <c r="Y10" s="14">
        <v>1.3693695691822734E-3</v>
      </c>
      <c r="Z10" s="24">
        <f t="shared" si="2"/>
        <v>3.5322407817070453E-2</v>
      </c>
      <c r="AA10" s="2"/>
      <c r="AB10" s="2"/>
      <c r="AD10" s="17">
        <v>7</v>
      </c>
      <c r="AE10" s="18">
        <f t="shared" si="0"/>
        <v>1.0241095516778424E-2</v>
      </c>
      <c r="AF10" s="4"/>
    </row>
    <row r="11" spans="1:32" ht="16.5" customHeight="1" x14ac:dyDescent="0.25">
      <c r="A11" s="11" t="s">
        <v>37</v>
      </c>
      <c r="B11" s="14">
        <v>1.0027191342811919E-3</v>
      </c>
      <c r="C11" s="14">
        <v>6.195332895425513E-4</v>
      </c>
      <c r="D11" s="14">
        <v>4.4794128206656584E-4</v>
      </c>
      <c r="E11" s="14">
        <v>2.9219158341698402E-4</v>
      </c>
      <c r="F11" s="14">
        <v>2.1713864535189629E-4</v>
      </c>
      <c r="G11" s="14">
        <v>2.4020900758034674E-4</v>
      </c>
      <c r="H11" s="14">
        <v>3.8179964271633018E-4</v>
      </c>
      <c r="I11" s="14">
        <v>6.9894286253490009E-4</v>
      </c>
      <c r="J11" s="14">
        <v>1.1128231806246979E-3</v>
      </c>
      <c r="K11" s="14">
        <v>1.8175088801091694E-3</v>
      </c>
      <c r="L11" s="14">
        <v>2.2300029961766568E-3</v>
      </c>
      <c r="M11" s="14">
        <v>2.5828904252848E-3</v>
      </c>
      <c r="N11" s="14">
        <v>2.6639832435899542E-3</v>
      </c>
      <c r="O11" s="14">
        <v>2.7054702898290993E-3</v>
      </c>
      <c r="P11" s="14">
        <v>2.7603242841405221E-3</v>
      </c>
      <c r="Q11" s="14">
        <v>2.7522051008669903E-3</v>
      </c>
      <c r="R11" s="14">
        <v>2.7320061571133253E-3</v>
      </c>
      <c r="S11" s="14">
        <v>2.5493245334588573E-3</v>
      </c>
      <c r="T11" s="14">
        <v>2.4916981351028136E-3</v>
      </c>
      <c r="U11" s="14">
        <v>2.4932823659854541E-3</v>
      </c>
      <c r="V11" s="14">
        <v>2.5802170356703444E-3</v>
      </c>
      <c r="W11" s="14">
        <v>2.3938718780997705E-3</v>
      </c>
      <c r="X11" s="14">
        <v>2.0917788516662842E-3</v>
      </c>
      <c r="Y11" s="14">
        <v>1.587003286684995E-3</v>
      </c>
      <c r="Z11" s="24">
        <f t="shared" si="2"/>
        <v>4.1444866091894496E-2</v>
      </c>
      <c r="AA11" s="2"/>
      <c r="AB11" s="2"/>
      <c r="AD11" s="17">
        <v>8</v>
      </c>
      <c r="AE11" s="18">
        <f t="shared" si="0"/>
        <v>1.1916408673567268E-2</v>
      </c>
      <c r="AF11" s="4"/>
    </row>
    <row r="12" spans="1:32" ht="16.5" customHeight="1" x14ac:dyDescent="0.25">
      <c r="A12" s="11" t="s">
        <v>38</v>
      </c>
      <c r="B12" s="14">
        <v>8.6281174445801379E-4</v>
      </c>
      <c r="C12" s="14">
        <v>5.5972857372287726E-4</v>
      </c>
      <c r="D12" s="14">
        <v>3.8170062828616518E-4</v>
      </c>
      <c r="E12" s="14">
        <v>2.7783449104305563E-4</v>
      </c>
      <c r="F12" s="14">
        <v>2.0802931777671413E-4</v>
      </c>
      <c r="G12" s="14">
        <v>2.1298003928496532E-4</v>
      </c>
      <c r="H12" s="14">
        <v>3.3773822129289479E-4</v>
      </c>
      <c r="I12" s="14">
        <v>6.3646475710077031E-4</v>
      </c>
      <c r="J12" s="14">
        <v>9.7261874751102472E-4</v>
      </c>
      <c r="K12" s="14">
        <v>1.6329459822815658E-3</v>
      </c>
      <c r="L12" s="14">
        <v>2.0577178876895162E-3</v>
      </c>
      <c r="M12" s="14">
        <v>2.3676330541060392E-3</v>
      </c>
      <c r="N12" s="14">
        <v>2.4375372418025459E-3</v>
      </c>
      <c r="O12" s="14">
        <v>2.5072434006387224E-3</v>
      </c>
      <c r="P12" s="14">
        <v>2.5035798667226166E-3</v>
      </c>
      <c r="Q12" s="14">
        <v>2.4393195015455162E-3</v>
      </c>
      <c r="R12" s="14">
        <v>2.3806039444576573E-3</v>
      </c>
      <c r="S12" s="14">
        <v>2.1827731129879404E-3</v>
      </c>
      <c r="T12" s="14">
        <v>2.0634607246390875E-3</v>
      </c>
      <c r="U12" s="14">
        <v>2.099105919498496E-3</v>
      </c>
      <c r="V12" s="14">
        <v>2.090392649643974E-3</v>
      </c>
      <c r="W12" s="14">
        <v>2.060688320594467E-3</v>
      </c>
      <c r="X12" s="14">
        <v>1.8484013823206566E-3</v>
      </c>
      <c r="Y12" s="14">
        <v>1.3909547149582487E-3</v>
      </c>
      <c r="Z12" s="24">
        <f t="shared" si="2"/>
        <v>3.651226422436353E-2</v>
      </c>
      <c r="AA12" s="2"/>
      <c r="AB12" s="2"/>
      <c r="AD12" s="17">
        <v>9</v>
      </c>
      <c r="AE12" s="18">
        <f t="shared" si="0"/>
        <v>1.3591721830356111E-2</v>
      </c>
      <c r="AF12" s="3"/>
    </row>
    <row r="13" spans="1:32" ht="16.5" customHeight="1" x14ac:dyDescent="0.25">
      <c r="A13" s="11" t="s">
        <v>39</v>
      </c>
      <c r="B13" s="14">
        <v>7.99838566873059E-4</v>
      </c>
      <c r="C13" s="14">
        <v>5.3992568768987251E-4</v>
      </c>
      <c r="D13" s="14">
        <v>3.4179781292966073E-4</v>
      </c>
      <c r="E13" s="14">
        <v>2.5119960932866437E-4</v>
      </c>
      <c r="F13" s="14">
        <v>2.0387071170978316E-4</v>
      </c>
      <c r="G13" s="14">
        <v>2.0446479829077329E-4</v>
      </c>
      <c r="H13" s="14">
        <v>3.1367771476279409E-4</v>
      </c>
      <c r="I13" s="14">
        <v>5.7794722887324153E-4</v>
      </c>
      <c r="J13" s="14">
        <v>9.4836021212059407E-4</v>
      </c>
      <c r="K13" s="14">
        <v>1.4712554178220826E-3</v>
      </c>
      <c r="L13" s="14">
        <v>1.8393910691756395E-3</v>
      </c>
      <c r="M13" s="14">
        <v>2.2056454463560611E-3</v>
      </c>
      <c r="N13" s="14">
        <v>2.2118833554564577E-3</v>
      </c>
      <c r="O13" s="14">
        <v>2.4068427684513886E-3</v>
      </c>
      <c r="P13" s="14">
        <v>2.371296588022145E-3</v>
      </c>
      <c r="Q13" s="14">
        <v>2.2171311202552036E-3</v>
      </c>
      <c r="R13" s="14">
        <v>2.2042592443337508E-3</v>
      </c>
      <c r="S13" s="14">
        <v>1.9831600217752533E-3</v>
      </c>
      <c r="T13" s="14">
        <v>1.88355150502924E-3</v>
      </c>
      <c r="U13" s="14">
        <v>1.8006764269811154E-3</v>
      </c>
      <c r="V13" s="14">
        <v>1.7786952234844801E-3</v>
      </c>
      <c r="W13" s="14">
        <v>1.6684921627108092E-3</v>
      </c>
      <c r="X13" s="14">
        <v>1.544823139434695E-3</v>
      </c>
      <c r="Y13" s="14">
        <v>1.1248039266746658E-3</v>
      </c>
      <c r="Z13" s="24">
        <f t="shared" si="2"/>
        <v>3.2892989758541435E-2</v>
      </c>
      <c r="AA13" s="2"/>
      <c r="AB13" s="2"/>
      <c r="AD13" s="17">
        <v>10</v>
      </c>
      <c r="AE13" s="19">
        <f>MAX(B7:Y18)</f>
        <v>1.5267034987144957E-2</v>
      </c>
      <c r="AF13" s="3"/>
    </row>
    <row r="14" spans="1:32" ht="16.5" customHeight="1" thickBot="1" x14ac:dyDescent="0.3">
      <c r="A14" s="11" t="s">
        <v>40</v>
      </c>
      <c r="B14" s="14">
        <v>2.1752480162953989E-3</v>
      </c>
      <c r="C14" s="14">
        <v>1.2271848474652998E-3</v>
      </c>
      <c r="D14" s="14">
        <v>8.6003934041339316E-4</v>
      </c>
      <c r="E14" s="14">
        <v>5.3378679301964113E-4</v>
      </c>
      <c r="F14" s="14">
        <v>4.1972216946953414E-4</v>
      </c>
      <c r="G14" s="14">
        <v>3.7704695006840906E-4</v>
      </c>
      <c r="H14" s="14">
        <v>5.9180924909634479E-4</v>
      </c>
      <c r="I14" s="14">
        <v>1.10044637685407E-3</v>
      </c>
      <c r="J14" s="14">
        <v>1.8528570316780828E-3</v>
      </c>
      <c r="K14" s="14">
        <v>2.9175591992425792E-3</v>
      </c>
      <c r="L14" s="14">
        <v>3.8382943853471317E-3</v>
      </c>
      <c r="M14" s="14">
        <v>4.1381100798868224E-3</v>
      </c>
      <c r="N14" s="14">
        <v>4.2422732604204269E-3</v>
      </c>
      <c r="O14" s="14">
        <v>4.5011959953019636E-3</v>
      </c>
      <c r="P14" s="14">
        <v>5.0113183395121639E-3</v>
      </c>
      <c r="Q14" s="14">
        <v>5.4349020717581343E-3</v>
      </c>
      <c r="R14" s="14">
        <v>5.5051033027451353E-3</v>
      </c>
      <c r="S14" s="14">
        <v>4.859034145918358E-3</v>
      </c>
      <c r="T14" s="14">
        <v>4.6429846592982767E-3</v>
      </c>
      <c r="U14" s="14">
        <v>4.1547445041545464E-3</v>
      </c>
      <c r="V14" s="14">
        <v>4.2670268679616827E-3</v>
      </c>
      <c r="W14" s="14">
        <v>3.5400629216900811E-3</v>
      </c>
      <c r="X14" s="14">
        <v>3.2657929501329667E-3</v>
      </c>
      <c r="Y14" s="14">
        <v>2.4471416415285533E-3</v>
      </c>
      <c r="Z14" s="24">
        <f t="shared" si="2"/>
        <v>7.1903685099258985E-2</v>
      </c>
      <c r="AA14" s="2"/>
      <c r="AB14" s="2"/>
      <c r="AD14" s="20" t="s">
        <v>31</v>
      </c>
      <c r="AE14" s="21">
        <f>(AE13-AE4)/9</f>
        <v>1.6753131567888442E-3</v>
      </c>
      <c r="AF14" s="3"/>
    </row>
    <row r="15" spans="1:32" ht="16.5" customHeight="1" x14ac:dyDescent="0.25">
      <c r="A15" s="11" t="s">
        <v>41</v>
      </c>
      <c r="B15" s="14">
        <v>7.4925209450174852E-3</v>
      </c>
      <c r="C15" s="14">
        <v>2.9884535312407362E-3</v>
      </c>
      <c r="D15" s="14">
        <v>2.0760355572700456E-3</v>
      </c>
      <c r="E15" s="14">
        <v>1.537100013881823E-3</v>
      </c>
      <c r="F15" s="14">
        <v>1.2590674939784374E-3</v>
      </c>
      <c r="G15" s="14">
        <v>1.1468841446014659E-3</v>
      </c>
      <c r="H15" s="14">
        <v>1.8458270071363661E-3</v>
      </c>
      <c r="I15" s="14">
        <v>3.2895564133725722E-3</v>
      </c>
      <c r="J15" s="14">
        <v>4.9516126381226547E-3</v>
      </c>
      <c r="K15" s="14">
        <v>8.0899740166332362E-3</v>
      </c>
      <c r="L15" s="14">
        <v>1.028680717870461E-2</v>
      </c>
      <c r="M15" s="14">
        <v>1.1043574468455884E-2</v>
      </c>
      <c r="N15" s="14">
        <v>1.1513100896298424E-2</v>
      </c>
      <c r="O15" s="14">
        <v>1.0709499781079095E-2</v>
      </c>
      <c r="P15" s="14">
        <v>1.0952976264854888E-2</v>
      </c>
      <c r="Q15" s="14">
        <v>1.0506817242531292E-2</v>
      </c>
      <c r="R15" s="14">
        <v>1.1082685168371069E-2</v>
      </c>
      <c r="S15" s="14">
        <v>1.0287302250855435E-2</v>
      </c>
      <c r="T15" s="14">
        <v>9.5855869842759144E-3</v>
      </c>
      <c r="U15" s="14">
        <v>9.3504277126339845E-3</v>
      </c>
      <c r="V15" s="14">
        <v>7.8766969340577763E-3</v>
      </c>
      <c r="W15" s="14">
        <v>7.5226213317876522E-3</v>
      </c>
      <c r="X15" s="14">
        <v>6.7856569280693828E-3</v>
      </c>
      <c r="Y15" s="14">
        <v>4.8676484013427147E-3</v>
      </c>
      <c r="Z15" s="24">
        <f t="shared" si="2"/>
        <v>0.16704843330457289</v>
      </c>
      <c r="AA15" s="2"/>
      <c r="AB15" s="2"/>
      <c r="AF15" s="3"/>
    </row>
    <row r="16" spans="1:32" ht="16.5" customHeight="1" x14ac:dyDescent="0.25">
      <c r="A16" s="11" t="s">
        <v>42</v>
      </c>
      <c r="B16" s="14">
        <v>3.7138332466296973E-3</v>
      </c>
      <c r="C16" s="14">
        <v>2.2914909573091362E-3</v>
      </c>
      <c r="D16" s="14">
        <v>1.3512499284620743E-3</v>
      </c>
      <c r="E16" s="14">
        <v>9.4984542857306934E-4</v>
      </c>
      <c r="F16" s="14">
        <v>7.5884659278473924E-4</v>
      </c>
      <c r="G16" s="14">
        <v>8.5845510953075279E-4</v>
      </c>
      <c r="H16" s="14">
        <v>1.544625110574365E-3</v>
      </c>
      <c r="I16" s="14">
        <v>6.0359196628598259E-3</v>
      </c>
      <c r="J16" s="14">
        <v>5.4481700054002467E-3</v>
      </c>
      <c r="K16" s="14">
        <v>7.496679551084416E-3</v>
      </c>
      <c r="L16" s="14">
        <v>8.7754509166656936E-3</v>
      </c>
      <c r="M16" s="14">
        <v>9.4934045497922781E-3</v>
      </c>
      <c r="N16" s="14">
        <v>9.3758744211863941E-3</v>
      </c>
      <c r="O16" s="14">
        <v>9.6207371069844984E-3</v>
      </c>
      <c r="P16" s="14">
        <v>9.6626202109443022E-3</v>
      </c>
      <c r="Q16" s="14">
        <v>8.8584250091439821E-3</v>
      </c>
      <c r="R16" s="14">
        <v>8.8810002992216076E-3</v>
      </c>
      <c r="S16" s="14">
        <v>8.0598736298630683E-3</v>
      </c>
      <c r="T16" s="14">
        <v>7.2745901842242687E-3</v>
      </c>
      <c r="U16" s="14">
        <v>6.7671412296285236E-3</v>
      </c>
      <c r="V16" s="14">
        <v>6.5945590778508879E-3</v>
      </c>
      <c r="W16" s="14">
        <v>6.3322698523437405E-3</v>
      </c>
      <c r="X16" s="14">
        <v>6.0132453583520359E-3</v>
      </c>
      <c r="Y16" s="14">
        <v>4.6322911008404542E-3</v>
      </c>
      <c r="Z16" s="24">
        <f t="shared" si="2"/>
        <v>0.14079059854025008</v>
      </c>
      <c r="AA16" s="2"/>
      <c r="AB16" s="2"/>
      <c r="AF16" s="3"/>
    </row>
    <row r="17" spans="1:32" ht="16.5" customHeight="1" x14ac:dyDescent="0.25">
      <c r="A17" s="11" t="s">
        <v>43</v>
      </c>
      <c r="B17" s="14">
        <v>5.127759309386231E-3</v>
      </c>
      <c r="C17" s="14">
        <v>2.9371640564152539E-3</v>
      </c>
      <c r="D17" s="14">
        <v>1.8353314775388736E-3</v>
      </c>
      <c r="E17" s="14">
        <v>1.2924353569440503E-3</v>
      </c>
      <c r="F17" s="14">
        <v>1.0318293767497089E-3</v>
      </c>
      <c r="G17" s="14">
        <v>1.1957972731029875E-3</v>
      </c>
      <c r="H17" s="14">
        <v>2.0325682224276E-3</v>
      </c>
      <c r="I17" s="14">
        <v>5.6840223780533329E-3</v>
      </c>
      <c r="J17" s="14">
        <v>6.7453580549922182E-3</v>
      </c>
      <c r="K17" s="14">
        <v>8.1497787324529107E-3</v>
      </c>
      <c r="L17" s="14">
        <v>9.4504322871006574E-3</v>
      </c>
      <c r="M17" s="14">
        <v>1.0276707706827778E-2</v>
      </c>
      <c r="N17" s="14">
        <v>1.1922228521740302E-2</v>
      </c>
      <c r="O17" s="14">
        <v>1.2113722429679457E-2</v>
      </c>
      <c r="P17" s="14">
        <v>1.5267034987144957E-2</v>
      </c>
      <c r="Q17" s="14">
        <v>1.3624781648427878E-2</v>
      </c>
      <c r="R17" s="14">
        <v>1.2854845439464658E-2</v>
      </c>
      <c r="S17" s="14">
        <v>1.1460722262741127E-2</v>
      </c>
      <c r="T17" s="14">
        <v>1.0593751912216183E-2</v>
      </c>
      <c r="U17" s="14">
        <v>9.9507522027245214E-3</v>
      </c>
      <c r="V17" s="14">
        <v>1.0731282955715401E-2</v>
      </c>
      <c r="W17" s="14">
        <v>9.9562970108137624E-3</v>
      </c>
      <c r="X17" s="14">
        <v>8.9875398260791731E-3</v>
      </c>
      <c r="Y17" s="14">
        <v>7.1514162330989792E-3</v>
      </c>
      <c r="Z17" s="24">
        <f t="shared" si="2"/>
        <v>0.190373559661838</v>
      </c>
      <c r="AA17" s="2"/>
      <c r="AB17" s="2"/>
      <c r="AF17" s="3"/>
    </row>
    <row r="18" spans="1:32" ht="16.5" customHeight="1" x14ac:dyDescent="0.25">
      <c r="A18" s="11" t="s">
        <v>44</v>
      </c>
      <c r="B18" s="14">
        <v>2.502094650270141E-3</v>
      </c>
      <c r="C18" s="14">
        <v>1.7106723099611092E-3</v>
      </c>
      <c r="D18" s="14">
        <v>1.1397551056295842E-3</v>
      </c>
      <c r="E18" s="14">
        <v>7.8676866209127587E-4</v>
      </c>
      <c r="F18" s="14">
        <v>6.424056229106718E-4</v>
      </c>
      <c r="G18" s="14">
        <v>6.173549720789208E-4</v>
      </c>
      <c r="H18" s="14">
        <v>7.7587707477312325E-4</v>
      </c>
      <c r="I18" s="14">
        <v>1.3342194464736903E-3</v>
      </c>
      <c r="J18" s="14">
        <v>2.2792131679686732E-3</v>
      </c>
      <c r="K18" s="14">
        <v>4.1589031102214772E-3</v>
      </c>
      <c r="L18" s="14">
        <v>5.4206439938143704E-3</v>
      </c>
      <c r="M18" s="14">
        <v>6.087704209836133E-3</v>
      </c>
      <c r="N18" s="14">
        <v>6.1023583455005566E-3</v>
      </c>
      <c r="O18" s="14">
        <v>6.6519874473466014E-3</v>
      </c>
      <c r="P18" s="14">
        <v>6.5898063852029669E-3</v>
      </c>
      <c r="Q18" s="14">
        <v>5.8445247693508359E-3</v>
      </c>
      <c r="R18" s="14">
        <v>5.0536965156227935E-3</v>
      </c>
      <c r="S18" s="14">
        <v>4.2047467913878837E-3</v>
      </c>
      <c r="T18" s="14">
        <v>3.8371062121851512E-3</v>
      </c>
      <c r="U18" s="14">
        <v>3.6724452148207175E-3</v>
      </c>
      <c r="V18" s="14">
        <v>3.9366157145010001E-3</v>
      </c>
      <c r="W18" s="14">
        <v>3.5316466951260542E-3</v>
      </c>
      <c r="X18" s="14">
        <v>3.3413409603488793E-3</v>
      </c>
      <c r="Y18" s="14">
        <v>2.58249436756414E-3</v>
      </c>
      <c r="Z18" s="24">
        <f t="shared" si="2"/>
        <v>8.2804381744986749E-2</v>
      </c>
      <c r="AA18" s="2"/>
      <c r="AB18" s="2"/>
    </row>
    <row r="19" spans="1:32" ht="18.75" customHeight="1" x14ac:dyDescent="0.25">
      <c r="A19" s="5"/>
      <c r="B19" s="10" t="s">
        <v>7</v>
      </c>
      <c r="C19" s="10" t="s">
        <v>8</v>
      </c>
      <c r="D19" s="10" t="s">
        <v>9</v>
      </c>
      <c r="E19" s="10" t="s">
        <v>10</v>
      </c>
      <c r="F19" s="10" t="s">
        <v>11</v>
      </c>
      <c r="G19" s="10" t="s">
        <v>12</v>
      </c>
      <c r="H19" s="10" t="s">
        <v>13</v>
      </c>
      <c r="I19" s="10" t="s">
        <v>14</v>
      </c>
      <c r="J19" s="10" t="s">
        <v>15</v>
      </c>
      <c r="K19" s="10" t="s">
        <v>16</v>
      </c>
      <c r="L19" s="10" t="s">
        <v>17</v>
      </c>
      <c r="M19" s="10" t="s">
        <v>18</v>
      </c>
      <c r="N19" s="10" t="s">
        <v>19</v>
      </c>
      <c r="O19" s="10" t="s">
        <v>20</v>
      </c>
      <c r="P19" s="10" t="s">
        <v>21</v>
      </c>
      <c r="Q19" s="10" t="s">
        <v>22</v>
      </c>
      <c r="R19" s="10" t="s">
        <v>23</v>
      </c>
      <c r="S19" s="10" t="s">
        <v>24</v>
      </c>
      <c r="T19" s="10" t="s">
        <v>25</v>
      </c>
      <c r="U19" s="10" t="s">
        <v>26</v>
      </c>
      <c r="V19" s="10" t="s">
        <v>27</v>
      </c>
      <c r="W19" s="10" t="s">
        <v>28</v>
      </c>
      <c r="X19" s="10" t="s">
        <v>29</v>
      </c>
      <c r="Y19" s="10" t="s">
        <v>30</v>
      </c>
      <c r="Z19" s="5"/>
      <c r="AA19" s="5"/>
      <c r="AB19" s="5"/>
    </row>
    <row r="20" spans="1:32" x14ac:dyDescent="0.25">
      <c r="A20" s="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"/>
      <c r="AA20" s="5"/>
      <c r="AB20" s="5"/>
    </row>
    <row r="21" spans="1:32" ht="21.75" customHeight="1" x14ac:dyDescent="0.25">
      <c r="A21" s="5"/>
      <c r="B21" s="39" t="s">
        <v>57</v>
      </c>
      <c r="C21" s="39"/>
      <c r="D21" s="39"/>
      <c r="E21" s="39"/>
      <c r="F21" s="39"/>
      <c r="G21" s="39"/>
      <c r="H21" s="10"/>
      <c r="I21" s="36"/>
      <c r="J21" s="37" t="s">
        <v>61</v>
      </c>
      <c r="K21" s="36"/>
      <c r="L21" s="10"/>
      <c r="M21" s="38" t="s">
        <v>56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  <c r="AA21" s="5"/>
      <c r="AB21" s="5"/>
    </row>
    <row r="22" spans="1:32" ht="12" customHeight="1" x14ac:dyDescent="0.25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5"/>
      <c r="AA22" s="5"/>
      <c r="AB22" s="5"/>
    </row>
  </sheetData>
  <mergeCells count="1">
    <mergeCell ref="B21:G21"/>
  </mergeCells>
  <conditionalFormatting sqref="B7:Y13">
    <cfRule type="cellIs" dxfId="185" priority="66" operator="between">
      <formula>$AE$4</formula>
      <formula>$AE$5</formula>
    </cfRule>
    <cfRule type="cellIs" dxfId="184" priority="67" operator="between">
      <formula>$AE$5</formula>
      <formula>$AE$6</formula>
    </cfRule>
    <cfRule type="cellIs" dxfId="183" priority="68" operator="between">
      <formula>$AE$6</formula>
      <formula>$AE$7</formula>
    </cfRule>
    <cfRule type="cellIs" dxfId="182" priority="69" operator="between">
      <formula>$AE$7</formula>
      <formula>$AE$8</formula>
    </cfRule>
    <cfRule type="cellIs" dxfId="181" priority="70" operator="between">
      <formula>$AE$8</formula>
      <formula>$AE$9</formula>
    </cfRule>
    <cfRule type="cellIs" dxfId="180" priority="71" operator="between">
      <formula>$AE$9</formula>
      <formula>$AE$10</formula>
    </cfRule>
    <cfRule type="cellIs" dxfId="179" priority="72" operator="between">
      <formula>$AE$10</formula>
      <formula>$AE$11</formula>
    </cfRule>
    <cfRule type="cellIs" dxfId="178" priority="73" operator="between">
      <formula>$AE$11</formula>
      <formula>$AE$12</formula>
    </cfRule>
    <cfRule type="cellIs" dxfId="177" priority="74" operator="between">
      <formula>$AE$12</formula>
      <formula>$AE$13</formula>
    </cfRule>
  </conditionalFormatting>
  <conditionalFormatting sqref="B7:Y7">
    <cfRule type="top10" dxfId="176" priority="65" rank="1"/>
  </conditionalFormatting>
  <conditionalFormatting sqref="B8:Y13">
    <cfRule type="top10" dxfId="175" priority="64" rank="1"/>
  </conditionalFormatting>
  <conditionalFormatting sqref="B8:Y8">
    <cfRule type="top10" dxfId="174" priority="63" rank="1"/>
  </conditionalFormatting>
  <conditionalFormatting sqref="B9:Y9">
    <cfRule type="top10" dxfId="173" priority="62" rank="1"/>
  </conditionalFormatting>
  <conditionalFormatting sqref="B10:Y10">
    <cfRule type="top10" dxfId="172" priority="61" rank="1"/>
  </conditionalFormatting>
  <conditionalFormatting sqref="B11:Y11">
    <cfRule type="top10" dxfId="171" priority="60" rank="1"/>
  </conditionalFormatting>
  <conditionalFormatting sqref="B12:Y12">
    <cfRule type="top10" dxfId="170" priority="59" rank="1"/>
  </conditionalFormatting>
  <conditionalFormatting sqref="B13:Y13">
    <cfRule type="top10" dxfId="169" priority="58" rank="1"/>
  </conditionalFormatting>
  <conditionalFormatting sqref="B6:Y6">
    <cfRule type="top10" dxfId="168" priority="57" rank="1"/>
  </conditionalFormatting>
  <conditionalFormatting sqref="Z7:Z18">
    <cfRule type="top10" dxfId="167" priority="56" rank="1"/>
  </conditionalFormatting>
  <conditionalFormatting sqref="B14:Y14">
    <cfRule type="cellIs" dxfId="166" priority="47" operator="between">
      <formula>$AE$4</formula>
      <formula>$AE$5</formula>
    </cfRule>
    <cfRule type="cellIs" dxfId="165" priority="48" operator="between">
      <formula>$AE$5</formula>
      <formula>$AE$6</formula>
    </cfRule>
    <cfRule type="cellIs" dxfId="164" priority="49" operator="between">
      <formula>$AE$6</formula>
      <formula>$AE$7</formula>
    </cfRule>
    <cfRule type="cellIs" dxfId="163" priority="50" operator="between">
      <formula>$AE$7</formula>
      <formula>$AE$8</formula>
    </cfRule>
    <cfRule type="cellIs" dxfId="162" priority="51" operator="between">
      <formula>$AE$8</formula>
      <formula>$AE$9</formula>
    </cfRule>
    <cfRule type="cellIs" dxfId="161" priority="52" operator="between">
      <formula>$AE$9</formula>
      <formula>$AE$10</formula>
    </cfRule>
    <cfRule type="cellIs" dxfId="160" priority="53" operator="between">
      <formula>$AE$10</formula>
      <formula>$AE$11</formula>
    </cfRule>
    <cfRule type="cellIs" dxfId="159" priority="54" operator="between">
      <formula>$AE$11</formula>
      <formula>$AE$12</formula>
    </cfRule>
    <cfRule type="cellIs" dxfId="158" priority="55" operator="between">
      <formula>$AE$12</formula>
      <formula>$AE$13</formula>
    </cfRule>
  </conditionalFormatting>
  <conditionalFormatting sqref="B14:Y14">
    <cfRule type="top10" dxfId="157" priority="46" rank="1"/>
  </conditionalFormatting>
  <conditionalFormatting sqref="B14:Y14">
    <cfRule type="top10" dxfId="156" priority="45" rank="1"/>
  </conditionalFormatting>
  <conditionalFormatting sqref="B15:Y15">
    <cfRule type="cellIs" dxfId="155" priority="36" operator="between">
      <formula>$AE$4</formula>
      <formula>$AE$5</formula>
    </cfRule>
    <cfRule type="cellIs" dxfId="154" priority="37" operator="between">
      <formula>$AE$5</formula>
      <formula>$AE$6</formula>
    </cfRule>
    <cfRule type="cellIs" dxfId="153" priority="38" operator="between">
      <formula>$AE$6</formula>
      <formula>$AE$7</formula>
    </cfRule>
    <cfRule type="cellIs" dxfId="152" priority="39" operator="between">
      <formula>$AE$7</formula>
      <formula>$AE$8</formula>
    </cfRule>
    <cfRule type="cellIs" dxfId="151" priority="40" operator="between">
      <formula>$AE$8</formula>
      <formula>$AE$9</formula>
    </cfRule>
    <cfRule type="cellIs" dxfId="150" priority="41" operator="between">
      <formula>$AE$9</formula>
      <formula>$AE$10</formula>
    </cfRule>
    <cfRule type="cellIs" dxfId="149" priority="42" operator="between">
      <formula>$AE$10</formula>
      <formula>$AE$11</formula>
    </cfRule>
    <cfRule type="cellIs" dxfId="148" priority="43" operator="between">
      <formula>$AE$11</formula>
      <formula>$AE$12</formula>
    </cfRule>
    <cfRule type="cellIs" dxfId="147" priority="44" operator="between">
      <formula>$AE$12</formula>
      <formula>$AE$13</formula>
    </cfRule>
  </conditionalFormatting>
  <conditionalFormatting sqref="B15:Y15">
    <cfRule type="top10" dxfId="146" priority="35" rank="1"/>
  </conditionalFormatting>
  <conditionalFormatting sqref="B15:Y15">
    <cfRule type="top10" dxfId="145" priority="34" rank="1"/>
  </conditionalFormatting>
  <conditionalFormatting sqref="B16:Y16">
    <cfRule type="cellIs" dxfId="144" priority="25" operator="between">
      <formula>$AE$4</formula>
      <formula>$AE$5</formula>
    </cfRule>
    <cfRule type="cellIs" dxfId="143" priority="26" operator="between">
      <formula>$AE$5</formula>
      <formula>$AE$6</formula>
    </cfRule>
    <cfRule type="cellIs" dxfId="142" priority="27" operator="between">
      <formula>$AE$6</formula>
      <formula>$AE$7</formula>
    </cfRule>
    <cfRule type="cellIs" dxfId="141" priority="28" operator="between">
      <formula>$AE$7</formula>
      <formula>$AE$8</formula>
    </cfRule>
    <cfRule type="cellIs" dxfId="140" priority="29" operator="between">
      <formula>$AE$8</formula>
      <formula>$AE$9</formula>
    </cfRule>
    <cfRule type="cellIs" dxfId="139" priority="30" operator="between">
      <formula>$AE$9</formula>
      <formula>$AE$10</formula>
    </cfRule>
    <cfRule type="cellIs" dxfId="138" priority="31" operator="between">
      <formula>$AE$10</formula>
      <formula>$AE$11</formula>
    </cfRule>
    <cfRule type="cellIs" dxfId="137" priority="32" operator="between">
      <formula>$AE$11</formula>
      <formula>$AE$12</formula>
    </cfRule>
    <cfRule type="cellIs" dxfId="136" priority="33" operator="between">
      <formula>$AE$12</formula>
      <formula>$AE$13</formula>
    </cfRule>
  </conditionalFormatting>
  <conditionalFormatting sqref="B16:Y16">
    <cfRule type="top10" dxfId="135" priority="24" rank="1"/>
  </conditionalFormatting>
  <conditionalFormatting sqref="B16:Y16">
    <cfRule type="top10" dxfId="134" priority="23" rank="1"/>
  </conditionalFormatting>
  <conditionalFormatting sqref="B17:Y17">
    <cfRule type="cellIs" dxfId="133" priority="14" operator="between">
      <formula>$AE$4</formula>
      <formula>$AE$5</formula>
    </cfRule>
    <cfRule type="cellIs" dxfId="132" priority="15" operator="between">
      <formula>$AE$5</formula>
      <formula>$AE$6</formula>
    </cfRule>
    <cfRule type="cellIs" dxfId="131" priority="16" operator="between">
      <formula>$AE$6</formula>
      <formula>$AE$7</formula>
    </cfRule>
    <cfRule type="cellIs" dxfId="130" priority="17" operator="between">
      <formula>$AE$7</formula>
      <formula>$AE$8</formula>
    </cfRule>
    <cfRule type="cellIs" dxfId="129" priority="18" operator="between">
      <formula>$AE$8</formula>
      <formula>$AE$9</formula>
    </cfRule>
    <cfRule type="cellIs" dxfId="128" priority="19" operator="between">
      <formula>$AE$9</formula>
      <formula>$AE$10</formula>
    </cfRule>
    <cfRule type="cellIs" dxfId="127" priority="20" operator="between">
      <formula>$AE$10</formula>
      <formula>$AE$11</formula>
    </cfRule>
    <cfRule type="cellIs" dxfId="126" priority="21" operator="between">
      <formula>$AE$11</formula>
      <formula>$AE$12</formula>
    </cfRule>
    <cfRule type="cellIs" dxfId="125" priority="22" operator="between">
      <formula>$AE$12</formula>
      <formula>$AE$13</formula>
    </cfRule>
  </conditionalFormatting>
  <conditionalFormatting sqref="B17:Y17">
    <cfRule type="top10" dxfId="124" priority="13" rank="1"/>
  </conditionalFormatting>
  <conditionalFormatting sqref="B17:Y17">
    <cfRule type="top10" dxfId="123" priority="12" rank="1"/>
  </conditionalFormatting>
  <conditionalFormatting sqref="B18:Y18">
    <cfRule type="cellIs" dxfId="122" priority="3" operator="between">
      <formula>$AE$4</formula>
      <formula>$AE$5</formula>
    </cfRule>
    <cfRule type="cellIs" dxfId="121" priority="4" operator="between">
      <formula>$AE$5</formula>
      <formula>$AE$6</formula>
    </cfRule>
    <cfRule type="cellIs" dxfId="120" priority="5" operator="between">
      <formula>$AE$6</formula>
      <formula>$AE$7</formula>
    </cfRule>
    <cfRule type="cellIs" dxfId="119" priority="6" operator="between">
      <formula>$AE$7</formula>
      <formula>$AE$8</formula>
    </cfRule>
    <cfRule type="cellIs" dxfId="118" priority="7" operator="between">
      <formula>$AE$8</formula>
      <formula>$AE$9</formula>
    </cfRule>
    <cfRule type="cellIs" dxfId="117" priority="8" operator="between">
      <formula>$AE$9</formula>
      <formula>$AE$10</formula>
    </cfRule>
    <cfRule type="cellIs" dxfId="116" priority="9" operator="between">
      <formula>$AE$10</formula>
      <formula>$AE$11</formula>
    </cfRule>
    <cfRule type="cellIs" dxfId="115" priority="10" operator="between">
      <formula>$AE$11</formula>
      <formula>$AE$12</formula>
    </cfRule>
    <cfRule type="cellIs" dxfId="114" priority="11" operator="between">
      <formula>$AE$12</formula>
      <formula>$AE$13</formula>
    </cfRule>
  </conditionalFormatting>
  <conditionalFormatting sqref="B18:Y18">
    <cfRule type="top10" dxfId="113" priority="2" rank="1"/>
  </conditionalFormatting>
  <conditionalFormatting sqref="B18:Y18">
    <cfRule type="top10" dxfId="112" priority="1" rank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zoomScale="85" zoomScaleNormal="85" workbookViewId="0">
      <selection activeCell="A24" sqref="A24"/>
    </sheetView>
  </sheetViews>
  <sheetFormatPr defaultColWidth="8.85546875" defaultRowHeight="15" x14ac:dyDescent="0.25"/>
  <cols>
    <col min="1" max="1" width="9.85546875" customWidth="1"/>
    <col min="2" max="25" width="7.7109375" customWidth="1"/>
    <col min="26" max="27" width="11.28515625" customWidth="1"/>
    <col min="28" max="28" width="10.28515625" customWidth="1"/>
    <col min="29" max="29" width="8.140625" customWidth="1"/>
    <col min="30" max="30" width="13.7109375" bestFit="1" customWidth="1"/>
    <col min="31" max="31" width="12.28515625" style="1" bestFit="1" customWidth="1"/>
    <col min="32" max="32" width="8.28515625" customWidth="1"/>
  </cols>
  <sheetData>
    <row r="1" spans="1:3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3" t="s">
        <v>63</v>
      </c>
      <c r="AA2" s="34" t="s">
        <v>54</v>
      </c>
      <c r="AB2" s="6"/>
      <c r="AF2" s="4"/>
    </row>
    <row r="3" spans="1:32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33" t="s">
        <v>64</v>
      </c>
      <c r="AA3" s="35" t="s">
        <v>55</v>
      </c>
      <c r="AB3" s="6"/>
      <c r="AF3" s="4"/>
    </row>
    <row r="4" spans="1:3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3" t="s">
        <v>65</v>
      </c>
      <c r="AA4" s="35" t="s">
        <v>58</v>
      </c>
      <c r="AB4" s="6"/>
      <c r="AD4" s="15">
        <v>1</v>
      </c>
      <c r="AE4" s="16">
        <f>MIN(B7:Y18)</f>
        <v>1911</v>
      </c>
      <c r="AF4" s="4"/>
    </row>
    <row r="5" spans="1:3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D5" s="17">
        <v>2</v>
      </c>
      <c r="AE5" s="18">
        <f t="shared" ref="AE5:AE12" si="0">AE4+$AE$14</f>
        <v>18830.888888888891</v>
      </c>
      <c r="AF5" s="4"/>
    </row>
    <row r="6" spans="1:32" x14ac:dyDescent="0.25">
      <c r="A6" s="5"/>
      <c r="B6" s="8">
        <f>SUM(B7:B18)</f>
        <v>299353</v>
      </c>
      <c r="C6" s="8">
        <f t="shared" ref="C6:Y6" si="1">SUM(C7:C18)</f>
        <v>169805</v>
      </c>
      <c r="D6" s="8">
        <f t="shared" si="1"/>
        <v>111224</v>
      </c>
      <c r="E6" s="8">
        <f t="shared" si="1"/>
        <v>77540</v>
      </c>
      <c r="F6" s="8">
        <f t="shared" si="1"/>
        <v>62429</v>
      </c>
      <c r="G6" s="8">
        <f t="shared" si="1"/>
        <v>63512</v>
      </c>
      <c r="H6" s="8">
        <f t="shared" si="1"/>
        <v>100918</v>
      </c>
      <c r="I6" s="8">
        <f t="shared" si="1"/>
        <v>235971</v>
      </c>
      <c r="J6" s="8">
        <f t="shared" si="1"/>
        <v>312132</v>
      </c>
      <c r="K6" s="8">
        <f t="shared" si="1"/>
        <v>473377</v>
      </c>
      <c r="L6" s="8">
        <f t="shared" si="1"/>
        <v>583693</v>
      </c>
      <c r="M6" s="8">
        <f t="shared" si="1"/>
        <v>650069</v>
      </c>
      <c r="N6" s="8">
        <f t="shared" si="1"/>
        <v>677840</v>
      </c>
      <c r="O6" s="8">
        <f t="shared" si="1"/>
        <v>693407</v>
      </c>
      <c r="P6" s="8">
        <f t="shared" si="1"/>
        <v>726834</v>
      </c>
      <c r="Q6" s="8">
        <f t="shared" si="1"/>
        <v>680317</v>
      </c>
      <c r="R6" s="8">
        <f t="shared" si="1"/>
        <v>667971</v>
      </c>
      <c r="S6" s="8">
        <f t="shared" si="1"/>
        <v>603647</v>
      </c>
      <c r="T6" s="8">
        <f t="shared" si="1"/>
        <v>567243</v>
      </c>
      <c r="U6" s="8">
        <f t="shared" si="1"/>
        <v>540410</v>
      </c>
      <c r="V6" s="8">
        <f t="shared" si="1"/>
        <v>528710</v>
      </c>
      <c r="W6" s="8">
        <f t="shared" si="1"/>
        <v>492008</v>
      </c>
      <c r="X6" s="8">
        <f t="shared" si="1"/>
        <v>444161</v>
      </c>
      <c r="Y6" s="8">
        <f t="shared" si="1"/>
        <v>336967</v>
      </c>
      <c r="Z6" s="7"/>
      <c r="AA6" s="2"/>
      <c r="AB6" s="2"/>
      <c r="AD6" s="17">
        <v>3</v>
      </c>
      <c r="AE6" s="18">
        <f t="shared" si="0"/>
        <v>35750.777777777781</v>
      </c>
      <c r="AF6" s="4"/>
    </row>
    <row r="7" spans="1:32" ht="16.5" customHeight="1" x14ac:dyDescent="0.25">
      <c r="A7" s="11" t="s">
        <v>33</v>
      </c>
      <c r="B7" s="9">
        <v>20432</v>
      </c>
      <c r="C7" s="9">
        <v>12948</v>
      </c>
      <c r="D7" s="9">
        <v>8198</v>
      </c>
      <c r="E7" s="9">
        <v>5687</v>
      </c>
      <c r="F7" s="9">
        <v>4312</v>
      </c>
      <c r="G7" s="9">
        <v>4029</v>
      </c>
      <c r="H7" s="9">
        <v>5598</v>
      </c>
      <c r="I7" s="9">
        <v>9792</v>
      </c>
      <c r="J7" s="9">
        <v>19015</v>
      </c>
      <c r="K7" s="9">
        <v>33948</v>
      </c>
      <c r="L7" s="9">
        <v>43702</v>
      </c>
      <c r="M7" s="9">
        <v>50799</v>
      </c>
      <c r="N7" s="9">
        <v>53436</v>
      </c>
      <c r="O7" s="9">
        <v>54882</v>
      </c>
      <c r="P7" s="9">
        <v>55147</v>
      </c>
      <c r="Q7" s="9">
        <v>52888</v>
      </c>
      <c r="R7" s="9">
        <v>51749</v>
      </c>
      <c r="S7" s="9">
        <v>47375</v>
      </c>
      <c r="T7" s="9">
        <v>45823</v>
      </c>
      <c r="U7" s="9">
        <v>43043</v>
      </c>
      <c r="V7" s="9">
        <v>40850</v>
      </c>
      <c r="W7" s="9">
        <v>37509</v>
      </c>
      <c r="X7" s="9">
        <v>33040</v>
      </c>
      <c r="Y7" s="9">
        <v>23887</v>
      </c>
      <c r="Z7" s="12">
        <f t="shared" ref="Z7:Z18" si="2">SUM(B7:Y7)</f>
        <v>758089</v>
      </c>
      <c r="AA7" s="2"/>
      <c r="AB7" s="2"/>
      <c r="AD7" s="17">
        <v>4</v>
      </c>
      <c r="AE7" s="18">
        <f t="shared" si="0"/>
        <v>52670.666666666672</v>
      </c>
      <c r="AF7" s="4"/>
    </row>
    <row r="8" spans="1:32" ht="16.5" customHeight="1" x14ac:dyDescent="0.25">
      <c r="A8" s="11" t="s">
        <v>34</v>
      </c>
      <c r="B8" s="9">
        <v>14667</v>
      </c>
      <c r="C8" s="9">
        <v>9730</v>
      </c>
      <c r="D8" s="9">
        <v>6392</v>
      </c>
      <c r="E8" s="9">
        <v>4483</v>
      </c>
      <c r="F8" s="9">
        <v>3916</v>
      </c>
      <c r="G8" s="9">
        <v>3759</v>
      </c>
      <c r="H8" s="9">
        <v>5431</v>
      </c>
      <c r="I8" s="9">
        <v>10554</v>
      </c>
      <c r="J8" s="9">
        <v>17674</v>
      </c>
      <c r="K8" s="9">
        <v>29097</v>
      </c>
      <c r="L8" s="9">
        <v>36623</v>
      </c>
      <c r="M8" s="9">
        <v>41716</v>
      </c>
      <c r="N8" s="9">
        <v>44015</v>
      </c>
      <c r="O8" s="9">
        <v>47145</v>
      </c>
      <c r="P8" s="9">
        <v>46276</v>
      </c>
      <c r="Q8" s="9">
        <v>43111</v>
      </c>
      <c r="R8" s="9">
        <v>41806</v>
      </c>
      <c r="S8" s="9">
        <v>38336</v>
      </c>
      <c r="T8" s="9">
        <v>37475</v>
      </c>
      <c r="U8" s="9">
        <v>34913</v>
      </c>
      <c r="V8" s="9">
        <v>30494</v>
      </c>
      <c r="W8" s="9">
        <v>28494</v>
      </c>
      <c r="X8" s="9">
        <v>25094</v>
      </c>
      <c r="Y8" s="9">
        <v>19098</v>
      </c>
      <c r="Z8" s="13">
        <f t="shared" si="2"/>
        <v>620299</v>
      </c>
      <c r="AA8" s="2"/>
      <c r="AB8" s="2"/>
      <c r="AD8" s="17">
        <v>5</v>
      </c>
      <c r="AE8" s="18">
        <f t="shared" si="0"/>
        <v>69590.555555555562</v>
      </c>
      <c r="AF8" s="4"/>
    </row>
    <row r="9" spans="1:32" ht="16.5" customHeight="1" x14ac:dyDescent="0.25">
      <c r="A9" s="11" t="s">
        <v>35</v>
      </c>
      <c r="B9" s="9">
        <v>16279</v>
      </c>
      <c r="C9" s="9">
        <v>11415</v>
      </c>
      <c r="D9" s="9">
        <v>7871</v>
      </c>
      <c r="E9" s="9">
        <v>5109</v>
      </c>
      <c r="F9" s="9">
        <v>4311</v>
      </c>
      <c r="G9" s="9">
        <v>4798</v>
      </c>
      <c r="H9" s="9">
        <v>7879</v>
      </c>
      <c r="I9" s="9">
        <v>14299</v>
      </c>
      <c r="J9" s="9">
        <v>20246</v>
      </c>
      <c r="K9" s="9">
        <v>33470</v>
      </c>
      <c r="L9" s="9">
        <v>40298</v>
      </c>
      <c r="M9" s="9">
        <v>49016</v>
      </c>
      <c r="N9" s="9">
        <v>47786</v>
      </c>
      <c r="O9" s="9">
        <v>50435</v>
      </c>
      <c r="P9" s="9">
        <v>44791</v>
      </c>
      <c r="Q9" s="9">
        <v>38747</v>
      </c>
      <c r="R9" s="9">
        <v>39042</v>
      </c>
      <c r="S9" s="9">
        <v>35891</v>
      </c>
      <c r="T9" s="9">
        <v>34716</v>
      </c>
      <c r="U9" s="9">
        <v>34522</v>
      </c>
      <c r="V9" s="9">
        <v>33706</v>
      </c>
      <c r="W9" s="9">
        <v>30695</v>
      </c>
      <c r="X9" s="9">
        <v>25608</v>
      </c>
      <c r="Y9" s="9">
        <v>19748</v>
      </c>
      <c r="Z9" s="13">
        <f t="shared" si="2"/>
        <v>650678</v>
      </c>
      <c r="AA9" s="2"/>
      <c r="AB9" s="2"/>
      <c r="AD9" s="17">
        <v>6</v>
      </c>
      <c r="AE9" s="18">
        <f t="shared" si="0"/>
        <v>86510.444444444453</v>
      </c>
      <c r="AF9" s="4"/>
    </row>
    <row r="10" spans="1:32" ht="16.5" customHeight="1" x14ac:dyDescent="0.25">
      <c r="A10" s="11" t="s">
        <v>36</v>
      </c>
      <c r="B10" s="9">
        <v>8850</v>
      </c>
      <c r="C10" s="9">
        <v>5689</v>
      </c>
      <c r="D10" s="9">
        <v>3585</v>
      </c>
      <c r="E10" s="9">
        <v>2460</v>
      </c>
      <c r="F10" s="9">
        <v>2009</v>
      </c>
      <c r="G10" s="9">
        <v>1911</v>
      </c>
      <c r="H10" s="9">
        <v>2992</v>
      </c>
      <c r="I10" s="9">
        <v>5824</v>
      </c>
      <c r="J10" s="9">
        <v>9667</v>
      </c>
      <c r="K10" s="9">
        <v>15959</v>
      </c>
      <c r="L10" s="9">
        <v>19713</v>
      </c>
      <c r="M10" s="9">
        <v>21784</v>
      </c>
      <c r="N10" s="9">
        <v>22887</v>
      </c>
      <c r="O10" s="9">
        <v>23680</v>
      </c>
      <c r="P10" s="9">
        <v>23944</v>
      </c>
      <c r="Q10" s="9">
        <v>23646</v>
      </c>
      <c r="R10" s="9">
        <v>23386</v>
      </c>
      <c r="S10" s="9">
        <v>21638</v>
      </c>
      <c r="T10" s="9">
        <v>21284</v>
      </c>
      <c r="U10" s="9">
        <v>21036</v>
      </c>
      <c r="V10" s="9">
        <v>21138</v>
      </c>
      <c r="W10" s="9">
        <v>21567</v>
      </c>
      <c r="X10" s="9">
        <v>18261</v>
      </c>
      <c r="Y10" s="9">
        <v>13830</v>
      </c>
      <c r="Z10" s="13">
        <f t="shared" si="2"/>
        <v>356740</v>
      </c>
      <c r="AA10" s="2"/>
      <c r="AB10" s="2"/>
      <c r="AD10" s="17">
        <v>7</v>
      </c>
      <c r="AE10" s="18">
        <f t="shared" si="0"/>
        <v>103430.33333333334</v>
      </c>
      <c r="AF10" s="4"/>
    </row>
    <row r="11" spans="1:32" ht="16.5" customHeight="1" x14ac:dyDescent="0.25">
      <c r="A11" s="11" t="s">
        <v>37</v>
      </c>
      <c r="B11" s="9">
        <v>10127</v>
      </c>
      <c r="C11" s="9">
        <v>6257</v>
      </c>
      <c r="D11" s="9">
        <v>4524</v>
      </c>
      <c r="E11" s="9">
        <v>2951</v>
      </c>
      <c r="F11" s="9">
        <v>2193</v>
      </c>
      <c r="G11" s="9">
        <v>2426</v>
      </c>
      <c r="H11" s="9">
        <v>3856</v>
      </c>
      <c r="I11" s="9">
        <v>7059</v>
      </c>
      <c r="J11" s="9">
        <v>11239</v>
      </c>
      <c r="K11" s="9">
        <v>18356</v>
      </c>
      <c r="L11" s="9">
        <v>22522</v>
      </c>
      <c r="M11" s="9">
        <v>26086</v>
      </c>
      <c r="N11" s="9">
        <v>26905</v>
      </c>
      <c r="O11" s="9">
        <v>27324</v>
      </c>
      <c r="P11" s="9">
        <v>27878</v>
      </c>
      <c r="Q11" s="9">
        <v>27796</v>
      </c>
      <c r="R11" s="9">
        <v>27592</v>
      </c>
      <c r="S11" s="9">
        <v>25747</v>
      </c>
      <c r="T11" s="9">
        <v>25165</v>
      </c>
      <c r="U11" s="9">
        <v>25181</v>
      </c>
      <c r="V11" s="9">
        <v>26059</v>
      </c>
      <c r="W11" s="9">
        <v>24177</v>
      </c>
      <c r="X11" s="9">
        <v>21126</v>
      </c>
      <c r="Y11" s="9">
        <v>16028</v>
      </c>
      <c r="Z11" s="13">
        <f t="shared" si="2"/>
        <v>418574</v>
      </c>
      <c r="AA11" s="2"/>
      <c r="AB11" s="2"/>
      <c r="AD11" s="17">
        <v>8</v>
      </c>
      <c r="AE11" s="18">
        <f t="shared" si="0"/>
        <v>120350.22222222223</v>
      </c>
      <c r="AF11" s="4"/>
    </row>
    <row r="12" spans="1:32" ht="16.5" customHeight="1" x14ac:dyDescent="0.25">
      <c r="A12" s="11" t="s">
        <v>38</v>
      </c>
      <c r="B12" s="9">
        <v>8714</v>
      </c>
      <c r="C12" s="9">
        <v>5653</v>
      </c>
      <c r="D12" s="9">
        <v>3855</v>
      </c>
      <c r="E12" s="9">
        <v>2806</v>
      </c>
      <c r="F12" s="9">
        <v>2101</v>
      </c>
      <c r="G12" s="9">
        <v>2151</v>
      </c>
      <c r="H12" s="9">
        <v>3411</v>
      </c>
      <c r="I12" s="9">
        <v>6428</v>
      </c>
      <c r="J12" s="9">
        <v>9823</v>
      </c>
      <c r="K12" s="9">
        <v>16492</v>
      </c>
      <c r="L12" s="9">
        <v>20782</v>
      </c>
      <c r="M12" s="9">
        <v>23912</v>
      </c>
      <c r="N12" s="9">
        <v>24618</v>
      </c>
      <c r="O12" s="9">
        <v>25322</v>
      </c>
      <c r="P12" s="9">
        <v>25285</v>
      </c>
      <c r="Q12" s="9">
        <v>24636</v>
      </c>
      <c r="R12" s="9">
        <v>24043</v>
      </c>
      <c r="S12" s="9">
        <v>22045</v>
      </c>
      <c r="T12" s="9">
        <v>20840</v>
      </c>
      <c r="U12" s="9">
        <v>21200</v>
      </c>
      <c r="V12" s="9">
        <v>21112</v>
      </c>
      <c r="W12" s="9">
        <v>20812</v>
      </c>
      <c r="X12" s="9">
        <v>18668</v>
      </c>
      <c r="Y12" s="9">
        <v>14048</v>
      </c>
      <c r="Z12" s="13">
        <f t="shared" si="2"/>
        <v>368757</v>
      </c>
      <c r="AA12" s="2"/>
      <c r="AB12" s="2"/>
      <c r="AD12" s="17">
        <v>9</v>
      </c>
      <c r="AE12" s="18">
        <f t="shared" si="0"/>
        <v>137270.11111111112</v>
      </c>
      <c r="AF12" s="3"/>
    </row>
    <row r="13" spans="1:32" ht="16.5" customHeight="1" x14ac:dyDescent="0.25">
      <c r="A13" s="11" t="s">
        <v>39</v>
      </c>
      <c r="B13" s="9">
        <v>8078</v>
      </c>
      <c r="C13" s="9">
        <v>5453</v>
      </c>
      <c r="D13" s="9">
        <v>3452</v>
      </c>
      <c r="E13" s="9">
        <v>2537</v>
      </c>
      <c r="F13" s="9">
        <v>2059</v>
      </c>
      <c r="G13" s="9">
        <v>2065</v>
      </c>
      <c r="H13" s="9">
        <v>3168</v>
      </c>
      <c r="I13" s="9">
        <v>5837</v>
      </c>
      <c r="J13" s="9">
        <v>9578</v>
      </c>
      <c r="K13" s="9">
        <v>14859</v>
      </c>
      <c r="L13" s="9">
        <v>18577</v>
      </c>
      <c r="M13" s="9">
        <v>22276</v>
      </c>
      <c r="N13" s="9">
        <v>22339</v>
      </c>
      <c r="O13" s="9">
        <v>24308</v>
      </c>
      <c r="P13" s="9">
        <v>23949</v>
      </c>
      <c r="Q13" s="9">
        <v>22392</v>
      </c>
      <c r="R13" s="9">
        <v>22262</v>
      </c>
      <c r="S13" s="9">
        <v>20029</v>
      </c>
      <c r="T13" s="9">
        <v>19023</v>
      </c>
      <c r="U13" s="9">
        <v>18186</v>
      </c>
      <c r="V13" s="9">
        <v>17964</v>
      </c>
      <c r="W13" s="9">
        <v>16851</v>
      </c>
      <c r="X13" s="9">
        <v>15602</v>
      </c>
      <c r="Y13" s="9">
        <v>11360</v>
      </c>
      <c r="Z13" s="13">
        <f t="shared" si="2"/>
        <v>332204</v>
      </c>
      <c r="AA13" s="2"/>
      <c r="AB13" s="2"/>
      <c r="AD13" s="17">
        <v>10</v>
      </c>
      <c r="AE13" s="19">
        <f>MAX(B7:Y18)</f>
        <v>154190</v>
      </c>
      <c r="AF13" s="3"/>
    </row>
    <row r="14" spans="1:32" ht="16.5" customHeight="1" thickBot="1" x14ac:dyDescent="0.3">
      <c r="A14" s="11" t="s">
        <v>40</v>
      </c>
      <c r="B14" s="9">
        <v>21969</v>
      </c>
      <c r="C14" s="9">
        <v>12394</v>
      </c>
      <c r="D14" s="9">
        <v>8686</v>
      </c>
      <c r="E14" s="9">
        <v>5391</v>
      </c>
      <c r="F14" s="9">
        <v>4239</v>
      </c>
      <c r="G14" s="9">
        <v>3808</v>
      </c>
      <c r="H14" s="9">
        <v>5977</v>
      </c>
      <c r="I14" s="9">
        <v>11114</v>
      </c>
      <c r="J14" s="9">
        <v>18713</v>
      </c>
      <c r="K14" s="9">
        <v>29466</v>
      </c>
      <c r="L14" s="9">
        <v>38765</v>
      </c>
      <c r="M14" s="9">
        <v>41793</v>
      </c>
      <c r="N14" s="9">
        <v>42845</v>
      </c>
      <c r="O14" s="9">
        <v>45460</v>
      </c>
      <c r="P14" s="9">
        <v>50612</v>
      </c>
      <c r="Q14" s="9">
        <v>54890</v>
      </c>
      <c r="R14" s="9">
        <v>55599</v>
      </c>
      <c r="S14" s="9">
        <v>49074</v>
      </c>
      <c r="T14" s="9">
        <v>46892</v>
      </c>
      <c r="U14" s="9">
        <v>41961</v>
      </c>
      <c r="V14" s="9">
        <v>43095</v>
      </c>
      <c r="W14" s="9">
        <v>35753</v>
      </c>
      <c r="X14" s="9">
        <v>32983</v>
      </c>
      <c r="Y14" s="9">
        <v>24715</v>
      </c>
      <c r="Z14" s="13">
        <f t="shared" si="2"/>
        <v>726194</v>
      </c>
      <c r="AA14" s="2"/>
      <c r="AB14" s="2"/>
      <c r="AD14" s="20" t="s">
        <v>31</v>
      </c>
      <c r="AE14" s="21">
        <f>(AE13-AE4)/9</f>
        <v>16919.888888888891</v>
      </c>
      <c r="AF14" s="3"/>
    </row>
    <row r="15" spans="1:32" ht="16.5" customHeight="1" x14ac:dyDescent="0.25">
      <c r="A15" s="11" t="s">
        <v>41</v>
      </c>
      <c r="B15" s="9">
        <v>75671</v>
      </c>
      <c r="C15" s="9">
        <v>30182</v>
      </c>
      <c r="D15" s="9">
        <v>20967</v>
      </c>
      <c r="E15" s="9">
        <v>15524</v>
      </c>
      <c r="F15" s="9">
        <v>12716</v>
      </c>
      <c r="G15" s="9">
        <v>11583</v>
      </c>
      <c r="H15" s="9">
        <v>18642</v>
      </c>
      <c r="I15" s="9">
        <v>33223</v>
      </c>
      <c r="J15" s="9">
        <v>50009</v>
      </c>
      <c r="K15" s="9">
        <v>81705</v>
      </c>
      <c r="L15" s="9">
        <v>103892</v>
      </c>
      <c r="M15" s="9">
        <v>111535</v>
      </c>
      <c r="N15" s="9">
        <v>116277</v>
      </c>
      <c r="O15" s="9">
        <v>108161</v>
      </c>
      <c r="P15" s="9">
        <v>110620</v>
      </c>
      <c r="Q15" s="9">
        <v>106114</v>
      </c>
      <c r="R15" s="9">
        <v>111930</v>
      </c>
      <c r="S15" s="9">
        <v>103897</v>
      </c>
      <c r="T15" s="9">
        <v>96810</v>
      </c>
      <c r="U15" s="9">
        <v>94435</v>
      </c>
      <c r="V15" s="9">
        <v>79551</v>
      </c>
      <c r="W15" s="9">
        <v>75975</v>
      </c>
      <c r="X15" s="9">
        <v>68532</v>
      </c>
      <c r="Y15" s="9">
        <v>49161</v>
      </c>
      <c r="Z15" s="13">
        <f t="shared" si="2"/>
        <v>1687112</v>
      </c>
      <c r="AA15" s="2"/>
      <c r="AB15" s="2"/>
      <c r="AF15" s="3"/>
    </row>
    <row r="16" spans="1:32" ht="16.5" customHeight="1" x14ac:dyDescent="0.25">
      <c r="A16" s="11" t="s">
        <v>42</v>
      </c>
      <c r="B16" s="9">
        <v>37508</v>
      </c>
      <c r="C16" s="9">
        <v>23143</v>
      </c>
      <c r="D16" s="9">
        <v>13647</v>
      </c>
      <c r="E16" s="9">
        <v>9593</v>
      </c>
      <c r="F16" s="9">
        <v>7664</v>
      </c>
      <c r="G16" s="9">
        <v>8670</v>
      </c>
      <c r="H16" s="9">
        <v>15600</v>
      </c>
      <c r="I16" s="9">
        <v>60960</v>
      </c>
      <c r="J16" s="9">
        <v>55024</v>
      </c>
      <c r="K16" s="9">
        <v>75713</v>
      </c>
      <c r="L16" s="9">
        <v>88628</v>
      </c>
      <c r="M16" s="9">
        <v>95879</v>
      </c>
      <c r="N16" s="9">
        <v>94692</v>
      </c>
      <c r="O16" s="9">
        <v>97165</v>
      </c>
      <c r="P16" s="9">
        <v>97588</v>
      </c>
      <c r="Q16" s="9">
        <v>89466</v>
      </c>
      <c r="R16" s="9">
        <v>89694</v>
      </c>
      <c r="S16" s="9">
        <v>81401</v>
      </c>
      <c r="T16" s="9">
        <v>73470</v>
      </c>
      <c r="U16" s="9">
        <v>68345</v>
      </c>
      <c r="V16" s="9">
        <v>66602</v>
      </c>
      <c r="W16" s="9">
        <v>63953</v>
      </c>
      <c r="X16" s="9">
        <v>60731</v>
      </c>
      <c r="Y16" s="9">
        <v>46784</v>
      </c>
      <c r="Z16" s="13">
        <f t="shared" si="2"/>
        <v>1421920</v>
      </c>
      <c r="AA16" s="2"/>
      <c r="AB16" s="2"/>
      <c r="AF16" s="3"/>
    </row>
    <row r="17" spans="1:32" ht="16.5" customHeight="1" x14ac:dyDescent="0.25">
      <c r="A17" s="11" t="s">
        <v>43</v>
      </c>
      <c r="B17" s="9">
        <v>51788</v>
      </c>
      <c r="C17" s="9">
        <v>29664</v>
      </c>
      <c r="D17" s="9">
        <v>18536</v>
      </c>
      <c r="E17" s="9">
        <v>13053</v>
      </c>
      <c r="F17" s="9">
        <v>10421</v>
      </c>
      <c r="G17" s="9">
        <v>12077</v>
      </c>
      <c r="H17" s="9">
        <v>20528</v>
      </c>
      <c r="I17" s="9">
        <v>57406</v>
      </c>
      <c r="J17" s="9">
        <v>68125</v>
      </c>
      <c r="K17" s="9">
        <v>82309</v>
      </c>
      <c r="L17" s="9">
        <v>95445</v>
      </c>
      <c r="M17" s="9">
        <v>103790</v>
      </c>
      <c r="N17" s="9">
        <v>120409</v>
      </c>
      <c r="O17" s="9">
        <v>122343</v>
      </c>
      <c r="P17" s="9">
        <v>154190</v>
      </c>
      <c r="Q17" s="9">
        <v>137604</v>
      </c>
      <c r="R17" s="9">
        <v>129828</v>
      </c>
      <c r="S17" s="9">
        <v>115748</v>
      </c>
      <c r="T17" s="9">
        <v>106992</v>
      </c>
      <c r="U17" s="9">
        <v>100498</v>
      </c>
      <c r="V17" s="9">
        <v>108381</v>
      </c>
      <c r="W17" s="9">
        <v>100554</v>
      </c>
      <c r="X17" s="9">
        <v>90770</v>
      </c>
      <c r="Y17" s="9">
        <v>72226</v>
      </c>
      <c r="Z17" s="13">
        <f t="shared" si="2"/>
        <v>1922685</v>
      </c>
      <c r="AA17" s="2"/>
      <c r="AB17" s="2"/>
      <c r="AF17" s="3"/>
    </row>
    <row r="18" spans="1:32" ht="16.5" customHeight="1" x14ac:dyDescent="0.25">
      <c r="A18" s="11" t="s">
        <v>44</v>
      </c>
      <c r="B18" s="9">
        <v>25270</v>
      </c>
      <c r="C18" s="9">
        <v>17277</v>
      </c>
      <c r="D18" s="9">
        <v>11511</v>
      </c>
      <c r="E18" s="9">
        <v>7946</v>
      </c>
      <c r="F18" s="9">
        <v>6488</v>
      </c>
      <c r="G18" s="9">
        <v>6235</v>
      </c>
      <c r="H18" s="9">
        <v>7836</v>
      </c>
      <c r="I18" s="9">
        <v>13475</v>
      </c>
      <c r="J18" s="9">
        <v>23019</v>
      </c>
      <c r="K18" s="9">
        <v>42003</v>
      </c>
      <c r="L18" s="9">
        <v>54746</v>
      </c>
      <c r="M18" s="9">
        <v>61483</v>
      </c>
      <c r="N18" s="9">
        <v>61631</v>
      </c>
      <c r="O18" s="9">
        <v>67182</v>
      </c>
      <c r="P18" s="9">
        <v>66554</v>
      </c>
      <c r="Q18" s="9">
        <v>59027</v>
      </c>
      <c r="R18" s="9">
        <v>51040</v>
      </c>
      <c r="S18" s="9">
        <v>42466</v>
      </c>
      <c r="T18" s="9">
        <v>38753</v>
      </c>
      <c r="U18" s="9">
        <v>37090</v>
      </c>
      <c r="V18" s="9">
        <v>39758</v>
      </c>
      <c r="W18" s="9">
        <v>35668</v>
      </c>
      <c r="X18" s="9">
        <v>33746</v>
      </c>
      <c r="Y18" s="9">
        <v>26082</v>
      </c>
      <c r="Z18" s="13">
        <f t="shared" si="2"/>
        <v>836286</v>
      </c>
      <c r="AA18" s="2"/>
      <c r="AB18" s="2"/>
    </row>
    <row r="19" spans="1:32" ht="18.75" customHeight="1" x14ac:dyDescent="0.25">
      <c r="A19" s="5"/>
      <c r="B19" s="10" t="s">
        <v>7</v>
      </c>
      <c r="C19" s="10" t="s">
        <v>8</v>
      </c>
      <c r="D19" s="10" t="s">
        <v>9</v>
      </c>
      <c r="E19" s="10" t="s">
        <v>10</v>
      </c>
      <c r="F19" s="10" t="s">
        <v>11</v>
      </c>
      <c r="G19" s="10" t="s">
        <v>12</v>
      </c>
      <c r="H19" s="10" t="s">
        <v>13</v>
      </c>
      <c r="I19" s="10" t="s">
        <v>14</v>
      </c>
      <c r="J19" s="10" t="s">
        <v>15</v>
      </c>
      <c r="K19" s="10" t="s">
        <v>16</v>
      </c>
      <c r="L19" s="10" t="s">
        <v>17</v>
      </c>
      <c r="M19" s="10" t="s">
        <v>18</v>
      </c>
      <c r="N19" s="10" t="s">
        <v>19</v>
      </c>
      <c r="O19" s="10" t="s">
        <v>20</v>
      </c>
      <c r="P19" s="10" t="s">
        <v>21</v>
      </c>
      <c r="Q19" s="10" t="s">
        <v>22</v>
      </c>
      <c r="R19" s="10" t="s">
        <v>23</v>
      </c>
      <c r="S19" s="10" t="s">
        <v>24</v>
      </c>
      <c r="T19" s="10" t="s">
        <v>25</v>
      </c>
      <c r="U19" s="10" t="s">
        <v>26</v>
      </c>
      <c r="V19" s="10" t="s">
        <v>27</v>
      </c>
      <c r="W19" s="10" t="s">
        <v>28</v>
      </c>
      <c r="X19" s="10" t="s">
        <v>29</v>
      </c>
      <c r="Y19" s="10" t="s">
        <v>30</v>
      </c>
      <c r="Z19" s="5"/>
      <c r="AA19" s="5"/>
      <c r="AB19" s="5"/>
    </row>
    <row r="20" spans="1:32" x14ac:dyDescent="0.25">
      <c r="A20" s="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"/>
      <c r="AA20" s="5"/>
      <c r="AB20" s="5"/>
    </row>
    <row r="21" spans="1:32" ht="21.75" customHeight="1" x14ac:dyDescent="0.25">
      <c r="A21" s="5"/>
      <c r="B21" s="39" t="s">
        <v>57</v>
      </c>
      <c r="C21" s="39"/>
      <c r="D21" s="39"/>
      <c r="E21" s="39"/>
      <c r="F21" s="39"/>
      <c r="G21" s="39"/>
      <c r="H21" s="10"/>
      <c r="I21" s="36"/>
      <c r="J21" s="37" t="s">
        <v>61</v>
      </c>
      <c r="K21" s="36"/>
      <c r="L21" s="10"/>
      <c r="M21" s="38" t="s">
        <v>56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  <c r="AA21" s="5"/>
      <c r="AB21" s="5"/>
    </row>
    <row r="22" spans="1:32" ht="12" customHeight="1" x14ac:dyDescent="0.25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5"/>
      <c r="AA22" s="5"/>
      <c r="AB22" s="5"/>
    </row>
  </sheetData>
  <mergeCells count="1">
    <mergeCell ref="B21:G21"/>
  </mergeCells>
  <conditionalFormatting sqref="B7:Y13">
    <cfRule type="cellIs" dxfId="111" priority="66" operator="between">
      <formula>$AE$4</formula>
      <formula>$AE$5</formula>
    </cfRule>
    <cfRule type="cellIs" dxfId="110" priority="67" operator="between">
      <formula>$AE$5</formula>
      <formula>$AE$6</formula>
    </cfRule>
    <cfRule type="cellIs" dxfId="109" priority="68" operator="between">
      <formula>$AE$6</formula>
      <formula>$AE$7</formula>
    </cfRule>
    <cfRule type="cellIs" dxfId="108" priority="69" operator="between">
      <formula>$AE$7</formula>
      <formula>$AE$8</formula>
    </cfRule>
    <cfRule type="cellIs" dxfId="107" priority="70" operator="between">
      <formula>$AE$8</formula>
      <formula>$AE$9</formula>
    </cfRule>
    <cfRule type="cellIs" dxfId="106" priority="71" operator="between">
      <formula>$AE$9</formula>
      <formula>$AE$10</formula>
    </cfRule>
    <cfRule type="cellIs" dxfId="105" priority="72" operator="between">
      <formula>$AE$10</formula>
      <formula>$AE$11</formula>
    </cfRule>
    <cfRule type="cellIs" dxfId="104" priority="73" operator="between">
      <formula>$AE$11</formula>
      <formula>$AE$12</formula>
    </cfRule>
    <cfRule type="cellIs" dxfId="103" priority="74" operator="between">
      <formula>$AE$12</formula>
      <formula>$AE$13</formula>
    </cfRule>
  </conditionalFormatting>
  <conditionalFormatting sqref="B7:Y7">
    <cfRule type="top10" dxfId="102" priority="65" rank="1"/>
  </conditionalFormatting>
  <conditionalFormatting sqref="B8:Y13">
    <cfRule type="top10" dxfId="101" priority="64" rank="1"/>
  </conditionalFormatting>
  <conditionalFormatting sqref="B8:Y8">
    <cfRule type="top10" dxfId="100" priority="63" rank="1"/>
  </conditionalFormatting>
  <conditionalFormatting sqref="B9:Y9">
    <cfRule type="top10" dxfId="99" priority="62" rank="1"/>
  </conditionalFormatting>
  <conditionalFormatting sqref="B10:Y10">
    <cfRule type="top10" dxfId="98" priority="61" rank="1"/>
  </conditionalFormatting>
  <conditionalFormatting sqref="B11:Y11">
    <cfRule type="top10" dxfId="97" priority="60" rank="1"/>
  </conditionalFormatting>
  <conditionalFormatting sqref="B12:Y12">
    <cfRule type="top10" dxfId="96" priority="59" rank="1"/>
  </conditionalFormatting>
  <conditionalFormatting sqref="B13:Y13">
    <cfRule type="top10" dxfId="95" priority="58" rank="1"/>
  </conditionalFormatting>
  <conditionalFormatting sqref="B6:Y6">
    <cfRule type="top10" dxfId="94" priority="57" rank="1"/>
  </conditionalFormatting>
  <conditionalFormatting sqref="Z7:Z18">
    <cfRule type="top10" dxfId="93" priority="56" rank="1"/>
  </conditionalFormatting>
  <conditionalFormatting sqref="B14:Y14">
    <cfRule type="cellIs" dxfId="92" priority="47" operator="between">
      <formula>$AE$4</formula>
      <formula>$AE$5</formula>
    </cfRule>
    <cfRule type="cellIs" dxfId="91" priority="48" operator="between">
      <formula>$AE$5</formula>
      <formula>$AE$6</formula>
    </cfRule>
    <cfRule type="cellIs" dxfId="90" priority="49" operator="between">
      <formula>$AE$6</formula>
      <formula>$AE$7</formula>
    </cfRule>
    <cfRule type="cellIs" dxfId="89" priority="50" operator="between">
      <formula>$AE$7</formula>
      <formula>$AE$8</formula>
    </cfRule>
    <cfRule type="cellIs" dxfId="88" priority="51" operator="between">
      <formula>$AE$8</formula>
      <formula>$AE$9</formula>
    </cfRule>
    <cfRule type="cellIs" dxfId="87" priority="52" operator="between">
      <formula>$AE$9</formula>
      <formula>$AE$10</formula>
    </cfRule>
    <cfRule type="cellIs" dxfId="86" priority="53" operator="between">
      <formula>$AE$10</formula>
      <formula>$AE$11</formula>
    </cfRule>
    <cfRule type="cellIs" dxfId="85" priority="54" operator="between">
      <formula>$AE$11</formula>
      <formula>$AE$12</formula>
    </cfRule>
    <cfRule type="cellIs" dxfId="84" priority="55" operator="between">
      <formula>$AE$12</formula>
      <formula>$AE$13</formula>
    </cfRule>
  </conditionalFormatting>
  <conditionalFormatting sqref="B14:Y14">
    <cfRule type="top10" dxfId="83" priority="46" rank="1"/>
  </conditionalFormatting>
  <conditionalFormatting sqref="B14:Y14">
    <cfRule type="top10" dxfId="82" priority="45" rank="1"/>
  </conditionalFormatting>
  <conditionalFormatting sqref="B15:Y15">
    <cfRule type="cellIs" dxfId="81" priority="36" operator="between">
      <formula>$AE$4</formula>
      <formula>$AE$5</formula>
    </cfRule>
    <cfRule type="cellIs" dxfId="80" priority="37" operator="between">
      <formula>$AE$5</formula>
      <formula>$AE$6</formula>
    </cfRule>
    <cfRule type="cellIs" dxfId="79" priority="38" operator="between">
      <formula>$AE$6</formula>
      <formula>$AE$7</formula>
    </cfRule>
    <cfRule type="cellIs" dxfId="78" priority="39" operator="between">
      <formula>$AE$7</formula>
      <formula>$AE$8</formula>
    </cfRule>
    <cfRule type="cellIs" dxfId="77" priority="40" operator="between">
      <formula>$AE$8</formula>
      <formula>$AE$9</formula>
    </cfRule>
    <cfRule type="cellIs" dxfId="76" priority="41" operator="between">
      <formula>$AE$9</formula>
      <formula>$AE$10</formula>
    </cfRule>
    <cfRule type="cellIs" dxfId="75" priority="42" operator="between">
      <formula>$AE$10</formula>
      <formula>$AE$11</formula>
    </cfRule>
    <cfRule type="cellIs" dxfId="74" priority="43" operator="between">
      <formula>$AE$11</formula>
      <formula>$AE$12</formula>
    </cfRule>
    <cfRule type="cellIs" dxfId="73" priority="44" operator="between">
      <formula>$AE$12</formula>
      <formula>$AE$13</formula>
    </cfRule>
  </conditionalFormatting>
  <conditionalFormatting sqref="B15:Y15">
    <cfRule type="top10" dxfId="72" priority="35" rank="1"/>
  </conditionalFormatting>
  <conditionalFormatting sqref="B15:Y15">
    <cfRule type="top10" dxfId="71" priority="34" rank="1"/>
  </conditionalFormatting>
  <conditionalFormatting sqref="B16:Y16">
    <cfRule type="cellIs" dxfId="70" priority="25" operator="between">
      <formula>$AE$4</formula>
      <formula>$AE$5</formula>
    </cfRule>
    <cfRule type="cellIs" dxfId="69" priority="26" operator="between">
      <formula>$AE$5</formula>
      <formula>$AE$6</formula>
    </cfRule>
    <cfRule type="cellIs" dxfId="68" priority="27" operator="between">
      <formula>$AE$6</formula>
      <formula>$AE$7</formula>
    </cfRule>
    <cfRule type="cellIs" dxfId="67" priority="28" operator="between">
      <formula>$AE$7</formula>
      <formula>$AE$8</formula>
    </cfRule>
    <cfRule type="cellIs" dxfId="66" priority="29" operator="between">
      <formula>$AE$8</formula>
      <formula>$AE$9</formula>
    </cfRule>
    <cfRule type="cellIs" dxfId="65" priority="30" operator="between">
      <formula>$AE$9</formula>
      <formula>$AE$10</formula>
    </cfRule>
    <cfRule type="cellIs" dxfId="64" priority="31" operator="between">
      <formula>$AE$10</formula>
      <formula>$AE$11</formula>
    </cfRule>
    <cfRule type="cellIs" dxfId="63" priority="32" operator="between">
      <formula>$AE$11</formula>
      <formula>$AE$12</formula>
    </cfRule>
    <cfRule type="cellIs" dxfId="62" priority="33" operator="between">
      <formula>$AE$12</formula>
      <formula>$AE$13</formula>
    </cfRule>
  </conditionalFormatting>
  <conditionalFormatting sqref="B16:Y16">
    <cfRule type="top10" dxfId="61" priority="24" rank="1"/>
  </conditionalFormatting>
  <conditionalFormatting sqref="B16:Y16">
    <cfRule type="top10" dxfId="60" priority="23" rank="1"/>
  </conditionalFormatting>
  <conditionalFormatting sqref="B17:Y17">
    <cfRule type="cellIs" dxfId="59" priority="14" operator="between">
      <formula>$AE$4</formula>
      <formula>$AE$5</formula>
    </cfRule>
    <cfRule type="cellIs" dxfId="58" priority="15" operator="between">
      <formula>$AE$5</formula>
      <formula>$AE$6</formula>
    </cfRule>
    <cfRule type="cellIs" dxfId="57" priority="16" operator="between">
      <formula>$AE$6</formula>
      <formula>$AE$7</formula>
    </cfRule>
    <cfRule type="cellIs" dxfId="56" priority="17" operator="between">
      <formula>$AE$7</formula>
      <formula>$AE$8</formula>
    </cfRule>
    <cfRule type="cellIs" dxfId="55" priority="18" operator="between">
      <formula>$AE$8</formula>
      <formula>$AE$9</formula>
    </cfRule>
    <cfRule type="cellIs" dxfId="54" priority="19" operator="between">
      <formula>$AE$9</formula>
      <formula>$AE$10</formula>
    </cfRule>
    <cfRule type="cellIs" dxfId="53" priority="20" operator="between">
      <formula>$AE$10</formula>
      <formula>$AE$11</formula>
    </cfRule>
    <cfRule type="cellIs" dxfId="52" priority="21" operator="between">
      <formula>$AE$11</formula>
      <formula>$AE$12</formula>
    </cfRule>
    <cfRule type="cellIs" dxfId="51" priority="22" operator="between">
      <formula>$AE$12</formula>
      <formula>$AE$13</formula>
    </cfRule>
  </conditionalFormatting>
  <conditionalFormatting sqref="B17:Y17">
    <cfRule type="top10" dxfId="50" priority="13" rank="1"/>
  </conditionalFormatting>
  <conditionalFormatting sqref="B17:Y17">
    <cfRule type="top10" dxfId="49" priority="12" rank="1"/>
  </conditionalFormatting>
  <conditionalFormatting sqref="B18:Y18">
    <cfRule type="cellIs" dxfId="48" priority="3" operator="between">
      <formula>$AE$4</formula>
      <formula>$AE$5</formula>
    </cfRule>
    <cfRule type="cellIs" dxfId="47" priority="4" operator="between">
      <formula>$AE$5</formula>
      <formula>$AE$6</formula>
    </cfRule>
    <cfRule type="cellIs" dxfId="46" priority="5" operator="between">
      <formula>$AE$6</formula>
      <formula>$AE$7</formula>
    </cfRule>
    <cfRule type="cellIs" dxfId="45" priority="6" operator="between">
      <formula>$AE$7</formula>
      <formula>$AE$8</formula>
    </cfRule>
    <cfRule type="cellIs" dxfId="44" priority="7" operator="between">
      <formula>$AE$8</formula>
      <formula>$AE$9</formula>
    </cfRule>
    <cfRule type="cellIs" dxfId="43" priority="8" operator="between">
      <formula>$AE$9</formula>
      <formula>$AE$10</formula>
    </cfRule>
    <cfRule type="cellIs" dxfId="42" priority="9" operator="between">
      <formula>$AE$10</formula>
      <formula>$AE$11</formula>
    </cfRule>
    <cfRule type="cellIs" dxfId="41" priority="10" operator="between">
      <formula>$AE$11</formula>
      <formula>$AE$12</formula>
    </cfRule>
    <cfRule type="cellIs" dxfId="40" priority="11" operator="between">
      <formula>$AE$12</formula>
      <formula>$AE$13</formula>
    </cfRule>
  </conditionalFormatting>
  <conditionalFormatting sqref="B18:Y18">
    <cfRule type="top10" dxfId="39" priority="2" rank="1"/>
  </conditionalFormatting>
  <conditionalFormatting sqref="B18:Y18">
    <cfRule type="top10" dxfId="38" priority="1" rank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="85" zoomScaleNormal="85" workbookViewId="0">
      <selection activeCell="A19" sqref="A19"/>
    </sheetView>
  </sheetViews>
  <sheetFormatPr defaultColWidth="8.85546875" defaultRowHeight="15" x14ac:dyDescent="0.25"/>
  <cols>
    <col min="1" max="1" width="9.85546875" customWidth="1"/>
    <col min="2" max="25" width="6.140625" customWidth="1"/>
    <col min="26" max="27" width="11.28515625" customWidth="1"/>
    <col min="28" max="28" width="10.28515625" customWidth="1"/>
    <col min="29" max="29" width="8.140625" customWidth="1"/>
    <col min="30" max="30" width="13.7109375" bestFit="1" customWidth="1"/>
    <col min="31" max="31" width="12.28515625" style="1" bestFit="1" customWidth="1"/>
    <col min="32" max="32" width="8.28515625" customWidth="1"/>
  </cols>
  <sheetData>
    <row r="1" spans="1:3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3" t="s">
        <v>63</v>
      </c>
      <c r="AA2" s="34" t="s">
        <v>54</v>
      </c>
      <c r="AB2" s="6"/>
      <c r="AF2" s="4"/>
    </row>
    <row r="3" spans="1:32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33" t="s">
        <v>64</v>
      </c>
      <c r="AA3" s="35" t="s">
        <v>62</v>
      </c>
      <c r="AB3" s="6"/>
      <c r="AF3" s="4"/>
    </row>
    <row r="4" spans="1:3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3" t="s">
        <v>65</v>
      </c>
      <c r="AA4" s="35" t="s">
        <v>32</v>
      </c>
      <c r="AB4" s="6"/>
      <c r="AD4" s="15">
        <v>1</v>
      </c>
      <c r="AE4" s="16">
        <f>MIN(B7:Y13)</f>
        <v>3.6558923759952056E-4</v>
      </c>
      <c r="AF4" s="4"/>
    </row>
    <row r="5" spans="1:3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D5" s="17">
        <v>2</v>
      </c>
      <c r="AE5" s="18">
        <f t="shared" ref="AE5:AE12" si="0">AE4+$AE$14</f>
        <v>1.6639435393548271E-3</v>
      </c>
      <c r="AF5" s="4"/>
    </row>
    <row r="6" spans="1:32" x14ac:dyDescent="0.25">
      <c r="A6" s="5"/>
      <c r="B6" s="22">
        <f>SUM(B7:B13)</f>
        <v>2.2784067962697597E-2</v>
      </c>
      <c r="C6" s="22">
        <f t="shared" ref="C6:Y6" si="1">SUM(C7:C13)</f>
        <v>1.3061444275658383E-2</v>
      </c>
      <c r="D6" s="22">
        <f t="shared" si="1"/>
        <v>7.2837676328472703E-3</v>
      </c>
      <c r="E6" s="22">
        <f t="shared" si="1"/>
        <v>4.4813723741638431E-3</v>
      </c>
      <c r="F6" s="22">
        <f t="shared" si="1"/>
        <v>3.1044334699338728E-3</v>
      </c>
      <c r="G6" s="22">
        <f t="shared" si="1"/>
        <v>3.6025915151863038E-3</v>
      </c>
      <c r="H6" s="22">
        <f t="shared" si="1"/>
        <v>6.8587274351147439E-3</v>
      </c>
      <c r="I6" s="22">
        <f t="shared" si="1"/>
        <v>1.3774172452885114E-2</v>
      </c>
      <c r="J6" s="22">
        <f t="shared" si="1"/>
        <v>2.4833417726362949E-2</v>
      </c>
      <c r="K6" s="22">
        <f t="shared" si="1"/>
        <v>3.7296252334475206E-2</v>
      </c>
      <c r="L6" s="22">
        <f t="shared" si="1"/>
        <v>4.9838354889431467E-2</v>
      </c>
      <c r="M6" s="22">
        <f t="shared" si="1"/>
        <v>5.5508063121886088E-2</v>
      </c>
      <c r="N6" s="22">
        <f t="shared" si="1"/>
        <v>5.6388210669602305E-2</v>
      </c>
      <c r="O6" s="22">
        <f t="shared" si="1"/>
        <v>5.9658696821286994E-2</v>
      </c>
      <c r="P6" s="22">
        <f t="shared" si="1"/>
        <v>6.5933164820611845E-2</v>
      </c>
      <c r="Q6" s="22">
        <f t="shared" si="1"/>
        <v>6.5743195085933973E-2</v>
      </c>
      <c r="R6" s="22">
        <f t="shared" si="1"/>
        <v>6.6246819886141159E-2</v>
      </c>
      <c r="S6" s="22">
        <f t="shared" si="1"/>
        <v>6.6201035813395051E-2</v>
      </c>
      <c r="T6" s="22">
        <f t="shared" si="1"/>
        <v>6.5708344523097387E-2</v>
      </c>
      <c r="U6" s="22">
        <f t="shared" si="1"/>
        <v>6.7016948990392858E-2</v>
      </c>
      <c r="V6" s="22">
        <f t="shared" si="1"/>
        <v>6.8481355973898983E-2</v>
      </c>
      <c r="W6" s="22">
        <f t="shared" si="1"/>
        <v>6.9751009812141801E-2</v>
      </c>
      <c r="X6" s="22">
        <f t="shared" si="1"/>
        <v>6.0945434268763442E-2</v>
      </c>
      <c r="Y6" s="22">
        <f t="shared" si="1"/>
        <v>4.5499118144091362E-2</v>
      </c>
      <c r="Z6" s="2"/>
      <c r="AA6" s="2"/>
      <c r="AB6" s="2"/>
      <c r="AD6" s="17">
        <v>3</v>
      </c>
      <c r="AE6" s="18">
        <f t="shared" si="0"/>
        <v>2.9622978411101338E-3</v>
      </c>
      <c r="AF6" s="4"/>
    </row>
    <row r="7" spans="1:32" ht="16.5" customHeight="1" x14ac:dyDescent="0.25">
      <c r="A7" s="11" t="s">
        <v>0</v>
      </c>
      <c r="B7" s="14">
        <v>3.2062517809662628E-3</v>
      </c>
      <c r="C7" s="14">
        <v>1.7760120159273905E-3</v>
      </c>
      <c r="D7" s="14">
        <v>9.518987064974433E-4</v>
      </c>
      <c r="E7" s="14">
        <v>5.6580913781757573E-4</v>
      </c>
      <c r="F7" s="14">
        <v>4.4280715133549408E-4</v>
      </c>
      <c r="G7" s="14">
        <v>5.0909155516194922E-4</v>
      </c>
      <c r="H7" s="14">
        <v>1.0168164215852086E-3</v>
      </c>
      <c r="I7" s="14">
        <v>1.8627967508341927E-3</v>
      </c>
      <c r="J7" s="14">
        <v>3.7208100910829712E-3</v>
      </c>
      <c r="K7" s="14">
        <v>5.5173224380907085E-3</v>
      </c>
      <c r="L7" s="14">
        <v>7.4669039238317034E-3</v>
      </c>
      <c r="M7" s="14">
        <v>8.261633425379819E-3</v>
      </c>
      <c r="N7" s="14">
        <v>8.3552516039800701E-3</v>
      </c>
      <c r="O7" s="14">
        <v>8.8814267683756422E-3</v>
      </c>
      <c r="P7" s="14">
        <v>1.0417584910662974E-2</v>
      </c>
      <c r="Q7" s="14">
        <v>1.0295949612919582E-2</v>
      </c>
      <c r="R7" s="14">
        <v>1.030551643409041E-2</v>
      </c>
      <c r="S7" s="14">
        <v>1.0638988486330721E-2</v>
      </c>
      <c r="T7" s="14">
        <v>1.1121429611088219E-2</v>
      </c>
      <c r="U7" s="14">
        <v>1.1458318385175253E-2</v>
      </c>
      <c r="V7" s="14">
        <v>1.205077795339728E-2</v>
      </c>
      <c r="W7" s="14">
        <v>1.2043944509703832E-2</v>
      </c>
      <c r="X7" s="14">
        <v>9.8961931568528165E-3</v>
      </c>
      <c r="Y7" s="14">
        <v>7.0445971035765559E-3</v>
      </c>
      <c r="Z7" s="23">
        <f t="shared" ref="Z7:Z13" si="2">SUM(B7:Y7)</f>
        <v>0.15780813193466406</v>
      </c>
      <c r="AA7" s="2"/>
      <c r="AB7" s="2"/>
      <c r="AD7" s="17">
        <v>4</v>
      </c>
      <c r="AE7" s="18">
        <f t="shared" si="0"/>
        <v>4.2606521428654402E-3</v>
      </c>
      <c r="AF7" s="4"/>
    </row>
    <row r="8" spans="1:32" ht="16.5" customHeight="1" x14ac:dyDescent="0.25">
      <c r="A8" s="11" t="s">
        <v>1</v>
      </c>
      <c r="B8" s="14">
        <v>3.2499858206043362E-3</v>
      </c>
      <c r="C8" s="14">
        <v>1.739111419982766E-3</v>
      </c>
      <c r="D8" s="14">
        <v>9.5053201775875348E-4</v>
      </c>
      <c r="E8" s="14">
        <v>5.8972619074464723E-4</v>
      </c>
      <c r="F8" s="14">
        <v>4.3392367453401037E-4</v>
      </c>
      <c r="G8" s="14">
        <v>5.5077556169198804E-4</v>
      </c>
      <c r="H8" s="14">
        <v>1.377622248599315E-3</v>
      </c>
      <c r="I8" s="14">
        <v>2.8461292983215014E-3</v>
      </c>
      <c r="J8" s="14">
        <v>4.7451433007309734E-3</v>
      </c>
      <c r="K8" s="14">
        <v>7.0623640571795231E-3</v>
      </c>
      <c r="L8" s="14">
        <v>9.0303958408928311E-3</v>
      </c>
      <c r="M8" s="14">
        <v>1.0164064149636016E-2</v>
      </c>
      <c r="N8" s="14">
        <v>1.0247432162696093E-2</v>
      </c>
      <c r="O8" s="14">
        <v>1.088567580366423E-2</v>
      </c>
      <c r="P8" s="14">
        <v>1.1844407953855121E-2</v>
      </c>
      <c r="Q8" s="14">
        <v>1.1547836497559435E-2</v>
      </c>
      <c r="R8" s="14">
        <v>1.1138513220321842E-2</v>
      </c>
      <c r="S8" s="14">
        <v>1.0735340042408352E-2</v>
      </c>
      <c r="T8" s="14">
        <v>1.0185931169455053E-2</v>
      </c>
      <c r="U8" s="14">
        <v>1.0732606664930972E-2</v>
      </c>
      <c r="V8" s="14">
        <v>1.0855608651413053E-2</v>
      </c>
      <c r="W8" s="14">
        <v>1.1211631067841746E-2</v>
      </c>
      <c r="X8" s="14">
        <v>9.6003050449264757E-3</v>
      </c>
      <c r="Y8" s="14">
        <v>6.825243561016844E-3</v>
      </c>
      <c r="Z8" s="24">
        <f t="shared" si="2"/>
        <v>0.16855030542076591</v>
      </c>
      <c r="AA8" s="2"/>
      <c r="AB8" s="2"/>
      <c r="AD8" s="17">
        <v>5</v>
      </c>
      <c r="AE8" s="18">
        <f t="shared" si="0"/>
        <v>5.5590064446207465E-3</v>
      </c>
      <c r="AF8" s="4"/>
    </row>
    <row r="9" spans="1:32" ht="16.5" customHeight="1" x14ac:dyDescent="0.25">
      <c r="A9" s="11" t="s">
        <v>2</v>
      </c>
      <c r="B9" s="14">
        <v>3.1474841652026015E-3</v>
      </c>
      <c r="C9" s="14">
        <v>1.7117776452089701E-3</v>
      </c>
      <c r="D9" s="14">
        <v>9.211482098769228E-4</v>
      </c>
      <c r="E9" s="14">
        <v>5.3300860808902061E-4</v>
      </c>
      <c r="F9" s="14">
        <v>4.6330748241584104E-4</v>
      </c>
      <c r="G9" s="14">
        <v>5.2685850876491654E-4</v>
      </c>
      <c r="H9" s="14">
        <v>1.1172680438789086E-3</v>
      </c>
      <c r="I9" s="14">
        <v>2.1921687368584336E-3</v>
      </c>
      <c r="J9" s="14">
        <v>3.7180767136055916E-3</v>
      </c>
      <c r="K9" s="14">
        <v>5.6772250205174143E-3</v>
      </c>
      <c r="L9" s="14">
        <v>7.3924193875731089E-3</v>
      </c>
      <c r="M9" s="14">
        <v>8.3210843855128259E-3</v>
      </c>
      <c r="N9" s="14">
        <v>8.0723470350712832E-3</v>
      </c>
      <c r="O9" s="14">
        <v>8.7953253778381858E-3</v>
      </c>
      <c r="P9" s="14">
        <v>1.0155180672834533E-2</v>
      </c>
      <c r="Q9" s="14">
        <v>9.724673720147247E-3</v>
      </c>
      <c r="R9" s="14">
        <v>9.4937033233086707E-3</v>
      </c>
      <c r="S9" s="14">
        <v>9.4445025287158389E-3</v>
      </c>
      <c r="T9" s="14">
        <v>9.5333372967306759E-3</v>
      </c>
      <c r="U9" s="14">
        <v>9.6474558064112738E-3</v>
      </c>
      <c r="V9" s="14">
        <v>9.9720443818500995E-3</v>
      </c>
      <c r="W9" s="14">
        <v>1.0380000970349005E-2</v>
      </c>
      <c r="X9" s="14">
        <v>8.8062588877477043E-3</v>
      </c>
      <c r="Y9" s="14">
        <v>6.2813014430183048E-3</v>
      </c>
      <c r="Z9" s="24">
        <f t="shared" si="2"/>
        <v>0.14602795835152735</v>
      </c>
      <c r="AA9" s="2"/>
      <c r="AB9" s="2"/>
      <c r="AD9" s="17">
        <v>6</v>
      </c>
      <c r="AE9" s="18">
        <f t="shared" si="0"/>
        <v>6.8573607463760528E-3</v>
      </c>
      <c r="AF9" s="4"/>
    </row>
    <row r="10" spans="1:32" ht="16.5" customHeight="1" x14ac:dyDescent="0.25">
      <c r="A10" s="11" t="s">
        <v>3</v>
      </c>
      <c r="B10" s="14">
        <v>2.9267639339041994E-3</v>
      </c>
      <c r="C10" s="14">
        <v>1.6202094997167537E-3</v>
      </c>
      <c r="D10" s="14">
        <v>8.1386314388977386E-4</v>
      </c>
      <c r="E10" s="14">
        <v>5.7810933646578388E-4</v>
      </c>
      <c r="F10" s="14">
        <v>3.7857278061707362E-4</v>
      </c>
      <c r="G10" s="14">
        <v>5.1319162137801856E-4</v>
      </c>
      <c r="H10" s="14">
        <v>1.0899342691051126E-3</v>
      </c>
      <c r="I10" s="14">
        <v>2.1511680746977395E-3</v>
      </c>
      <c r="J10" s="14">
        <v>3.7563439982889056E-3</v>
      </c>
      <c r="K10" s="14">
        <v>5.5432895241258147E-3</v>
      </c>
      <c r="L10" s="14">
        <v>7.2625839573975783E-3</v>
      </c>
      <c r="M10" s="14">
        <v>7.2502837587493704E-3</v>
      </c>
      <c r="N10" s="14">
        <v>7.6411567380146525E-3</v>
      </c>
      <c r="O10" s="14">
        <v>8.3730185575830382E-3</v>
      </c>
      <c r="P10" s="14">
        <v>9.8818429250965741E-3</v>
      </c>
      <c r="Q10" s="14">
        <v>1.0760623784074113E-2</v>
      </c>
      <c r="R10" s="14">
        <v>1.1405700868735697E-2</v>
      </c>
      <c r="S10" s="14">
        <v>1.0755840373488699E-2</v>
      </c>
      <c r="T10" s="14">
        <v>1.0364967394223417E-2</v>
      </c>
      <c r="U10" s="14">
        <v>1.0663588883627137E-2</v>
      </c>
      <c r="V10" s="14">
        <v>1.0868592194430607E-2</v>
      </c>
      <c r="W10" s="14">
        <v>1.0770873949614287E-2</v>
      </c>
      <c r="X10" s="14">
        <v>9.4506526280399433E-3</v>
      </c>
      <c r="Y10" s="14">
        <v>6.9079282297075766E-3</v>
      </c>
      <c r="Z10" s="24">
        <f t="shared" si="2"/>
        <v>0.15172910042497187</v>
      </c>
      <c r="AA10" s="2"/>
      <c r="AB10" s="2"/>
      <c r="AD10" s="17">
        <v>7</v>
      </c>
      <c r="AE10" s="18">
        <f t="shared" si="0"/>
        <v>8.1557150481313592E-3</v>
      </c>
      <c r="AF10" s="4"/>
    </row>
    <row r="11" spans="1:32" ht="16.5" customHeight="1" x14ac:dyDescent="0.25">
      <c r="A11" s="11" t="s">
        <v>4</v>
      </c>
      <c r="B11" s="14">
        <v>3.5875579390607158E-3</v>
      </c>
      <c r="C11" s="14">
        <v>1.8976473136707824E-3</v>
      </c>
      <c r="D11" s="14">
        <v>9.9494940176617194E-4</v>
      </c>
      <c r="E11" s="14">
        <v>6.5396056146306764E-4</v>
      </c>
      <c r="F11" s="14">
        <v>4.5100728376763283E-4</v>
      </c>
      <c r="G11" s="14">
        <v>6.6079400515651663E-4</v>
      </c>
      <c r="H11" s="14">
        <v>1.3168045997276189E-3</v>
      </c>
      <c r="I11" s="14">
        <v>2.8023952586834276E-3</v>
      </c>
      <c r="J11" s="14">
        <v>4.6795422412738629E-3</v>
      </c>
      <c r="K11" s="14">
        <v>6.3188853833322746E-3</v>
      </c>
      <c r="L11" s="14">
        <v>8.2951172994777198E-3</v>
      </c>
      <c r="M11" s="14">
        <v>8.787125245406046E-3</v>
      </c>
      <c r="N11" s="14">
        <v>8.5055873652359493E-3</v>
      </c>
      <c r="O11" s="14">
        <v>8.5383878949645033E-3</v>
      </c>
      <c r="P11" s="14">
        <v>9.3590844825477259E-3</v>
      </c>
      <c r="Q11" s="14">
        <v>9.1117138208448734E-3</v>
      </c>
      <c r="R11" s="14">
        <v>8.5951054776201297E-3</v>
      </c>
      <c r="S11" s="14">
        <v>8.066880280116524E-3</v>
      </c>
      <c r="T11" s="14">
        <v>7.7552752476952504E-3</v>
      </c>
      <c r="U11" s="14">
        <v>7.5762390229268872E-3</v>
      </c>
      <c r="V11" s="14">
        <v>7.4450369040126663E-3</v>
      </c>
      <c r="W11" s="14">
        <v>7.6397900492759623E-3</v>
      </c>
      <c r="X11" s="14">
        <v>6.7090750182282107E-3</v>
      </c>
      <c r="Y11" s="14">
        <v>5.5713066432689553E-3</v>
      </c>
      <c r="Z11" s="24">
        <f t="shared" si="2"/>
        <v>0.13531926873952349</v>
      </c>
      <c r="AA11" s="2"/>
      <c r="AB11" s="2"/>
      <c r="AD11" s="17">
        <v>8</v>
      </c>
      <c r="AE11" s="18">
        <f t="shared" si="0"/>
        <v>9.4540693498866655E-3</v>
      </c>
      <c r="AF11" s="4"/>
    </row>
    <row r="12" spans="1:32" ht="16.5" customHeight="1" x14ac:dyDescent="0.25">
      <c r="A12" s="11" t="s">
        <v>5</v>
      </c>
      <c r="B12" s="14">
        <v>3.2076184697049522E-3</v>
      </c>
      <c r="C12" s="14">
        <v>1.9331812208767171E-3</v>
      </c>
      <c r="D12" s="14">
        <v>1.2566702952252679E-3</v>
      </c>
      <c r="E12" s="14">
        <v>7.5031211754069825E-4</v>
      </c>
      <c r="F12" s="14">
        <v>4.6330748241584104E-4</v>
      </c>
      <c r="G12" s="14">
        <v>4.1068996597628388E-4</v>
      </c>
      <c r="H12" s="14">
        <v>5.7469261461905944E-4</v>
      </c>
      <c r="I12" s="14">
        <v>1.0701172823941107E-3</v>
      </c>
      <c r="J12" s="14">
        <v>2.2140357566774703E-3</v>
      </c>
      <c r="K12" s="14">
        <v>3.5451905881613323E-3</v>
      </c>
      <c r="L12" s="14">
        <v>4.7936607509544609E-3</v>
      </c>
      <c r="M12" s="14">
        <v>5.6218741266004782E-3</v>
      </c>
      <c r="N12" s="14">
        <v>5.9567128675794782E-3</v>
      </c>
      <c r="O12" s="14">
        <v>5.9765298542904799E-3</v>
      </c>
      <c r="P12" s="14">
        <v>5.9013619736625412E-3</v>
      </c>
      <c r="Q12" s="14">
        <v>5.6724416099320002E-3</v>
      </c>
      <c r="R12" s="14">
        <v>5.8343942254667413E-3</v>
      </c>
      <c r="S12" s="14">
        <v>6.121398860591599E-3</v>
      </c>
      <c r="T12" s="14">
        <v>6.2211671385159536E-3</v>
      </c>
      <c r="U12" s="14">
        <v>6.0277806819913479E-3</v>
      </c>
      <c r="V12" s="14">
        <v>5.9580795563181676E-3</v>
      </c>
      <c r="W12" s="14">
        <v>6.1384824698252211E-3</v>
      </c>
      <c r="X12" s="14">
        <v>5.9942968078934471E-3</v>
      </c>
      <c r="Y12" s="14">
        <v>5.0157476709915532E-3</v>
      </c>
      <c r="Z12" s="24">
        <f t="shared" si="2"/>
        <v>9.6659744388205196E-2</v>
      </c>
      <c r="AA12" s="2"/>
      <c r="AB12" s="2"/>
      <c r="AD12" s="17">
        <v>9</v>
      </c>
      <c r="AE12" s="18">
        <f t="shared" si="0"/>
        <v>1.0752423651641972E-2</v>
      </c>
      <c r="AF12" s="3"/>
    </row>
    <row r="13" spans="1:32" ht="16.5" customHeight="1" x14ac:dyDescent="0.25">
      <c r="A13" s="11" t="s">
        <v>6</v>
      </c>
      <c r="B13" s="14">
        <v>3.4584058532545299E-3</v>
      </c>
      <c r="C13" s="14">
        <v>2.3835051602750052E-3</v>
      </c>
      <c r="D13" s="14">
        <v>1.3947058578329373E-3</v>
      </c>
      <c r="E13" s="14">
        <v>8.1044642204304931E-4</v>
      </c>
      <c r="F13" s="14">
        <v>4.7150761484797979E-4</v>
      </c>
      <c r="G13" s="14">
        <v>4.3119029705663078E-4</v>
      </c>
      <c r="H13" s="14">
        <v>3.6558923759952056E-4</v>
      </c>
      <c r="I13" s="14">
        <v>8.493970510957085E-4</v>
      </c>
      <c r="J13" s="14">
        <v>1.9994656247031722E-3</v>
      </c>
      <c r="K13" s="14">
        <v>3.6319753230681343E-3</v>
      </c>
      <c r="L13" s="14">
        <v>5.5972737293040614E-3</v>
      </c>
      <c r="M13" s="14">
        <v>7.1019980306015274E-3</v>
      </c>
      <c r="N13" s="14">
        <v>7.6097228970247871E-3</v>
      </c>
      <c r="O13" s="14">
        <v>8.2083325645709183E-3</v>
      </c>
      <c r="P13" s="14">
        <v>8.3737019019523833E-3</v>
      </c>
      <c r="Q13" s="14">
        <v>8.6299560404567207E-3</v>
      </c>
      <c r="R13" s="14">
        <v>9.4738863365976689E-3</v>
      </c>
      <c r="S13" s="14">
        <v>1.0438085241743321E-2</v>
      </c>
      <c r="T13" s="14">
        <v>1.0526236665388813E-2</v>
      </c>
      <c r="U13" s="14">
        <v>1.0910959545329991E-2</v>
      </c>
      <c r="V13" s="14">
        <v>1.1331216332477103E-2</v>
      </c>
      <c r="W13" s="14">
        <v>1.1566286795531748E-2</v>
      </c>
      <c r="X13" s="14">
        <v>1.0488652725074843E-2</v>
      </c>
      <c r="Y13" s="14">
        <v>7.8529934925115705E-3</v>
      </c>
      <c r="Z13" s="24">
        <f t="shared" si="2"/>
        <v>0.14390549074034212</v>
      </c>
      <c r="AA13" s="2"/>
      <c r="AB13" s="2"/>
      <c r="AD13" s="17">
        <v>10</v>
      </c>
      <c r="AE13" s="19">
        <f>MAX(B7:Y13)</f>
        <v>1.205077795339728E-2</v>
      </c>
    </row>
    <row r="14" spans="1:32" ht="18.75" customHeight="1" thickBot="1" x14ac:dyDescent="0.3">
      <c r="A14" s="5"/>
      <c r="B14" s="10" t="s">
        <v>7</v>
      </c>
      <c r="C14" s="10" t="s">
        <v>8</v>
      </c>
      <c r="D14" s="10" t="s">
        <v>9</v>
      </c>
      <c r="E14" s="10" t="s">
        <v>10</v>
      </c>
      <c r="F14" s="10" t="s">
        <v>11</v>
      </c>
      <c r="G14" s="10" t="s">
        <v>12</v>
      </c>
      <c r="H14" s="10" t="s">
        <v>13</v>
      </c>
      <c r="I14" s="10" t="s">
        <v>14</v>
      </c>
      <c r="J14" s="10" t="s">
        <v>15</v>
      </c>
      <c r="K14" s="10" t="s">
        <v>16</v>
      </c>
      <c r="L14" s="10" t="s">
        <v>17</v>
      </c>
      <c r="M14" s="10" t="s">
        <v>18</v>
      </c>
      <c r="N14" s="10" t="s">
        <v>19</v>
      </c>
      <c r="O14" s="10" t="s">
        <v>20</v>
      </c>
      <c r="P14" s="10" t="s">
        <v>21</v>
      </c>
      <c r="Q14" s="10" t="s">
        <v>22</v>
      </c>
      <c r="R14" s="10" t="s">
        <v>23</v>
      </c>
      <c r="S14" s="10" t="s">
        <v>24</v>
      </c>
      <c r="T14" s="10" t="s">
        <v>25</v>
      </c>
      <c r="U14" s="10" t="s">
        <v>26</v>
      </c>
      <c r="V14" s="10" t="s">
        <v>27</v>
      </c>
      <c r="W14" s="10" t="s">
        <v>28</v>
      </c>
      <c r="X14" s="10" t="s">
        <v>29</v>
      </c>
      <c r="Y14" s="10" t="s">
        <v>30</v>
      </c>
      <c r="Z14" s="5"/>
      <c r="AA14" s="5"/>
      <c r="AB14" s="5"/>
      <c r="AD14" s="20" t="s">
        <v>31</v>
      </c>
      <c r="AE14" s="21">
        <f>(AE13-AE4)/9</f>
        <v>1.2983543017553066E-3</v>
      </c>
    </row>
    <row r="15" spans="1:32" x14ac:dyDescent="0.25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  <c r="AA15" s="5"/>
      <c r="AB15" s="5"/>
    </row>
    <row r="16" spans="1:32" ht="21.75" customHeight="1" x14ac:dyDescent="0.25">
      <c r="A16" s="5"/>
      <c r="B16" s="39" t="s">
        <v>57</v>
      </c>
      <c r="C16" s="39"/>
      <c r="D16" s="39"/>
      <c r="E16" s="39"/>
      <c r="F16" s="39"/>
      <c r="G16" s="39"/>
      <c r="H16" s="10"/>
      <c r="I16" s="36"/>
      <c r="J16" s="37" t="s">
        <v>61</v>
      </c>
      <c r="K16" s="36"/>
      <c r="L16" s="10"/>
      <c r="M16" s="38" t="s">
        <v>56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  <c r="AA16" s="5"/>
      <c r="AB16" s="5"/>
    </row>
    <row r="17" spans="1:28" ht="12" customHeight="1" x14ac:dyDescent="0.25">
      <c r="A17" s="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  <c r="AA17" s="5"/>
      <c r="AB17" s="5"/>
    </row>
  </sheetData>
  <mergeCells count="1">
    <mergeCell ref="B16:G16"/>
  </mergeCells>
  <conditionalFormatting sqref="B7:Y13">
    <cfRule type="cellIs" dxfId="37" priority="11" operator="between">
      <formula>$AE$4</formula>
      <formula>$AE$5</formula>
    </cfRule>
    <cfRule type="cellIs" dxfId="36" priority="12" operator="between">
      <formula>$AE$5</formula>
      <formula>$AE$6</formula>
    </cfRule>
    <cfRule type="cellIs" dxfId="35" priority="13" operator="between">
      <formula>$AE$6</formula>
      <formula>$AE$7</formula>
    </cfRule>
    <cfRule type="cellIs" dxfId="34" priority="14" operator="between">
      <formula>$AE$7</formula>
      <formula>$AE$8</formula>
    </cfRule>
    <cfRule type="cellIs" dxfId="33" priority="15" operator="between">
      <formula>$AE$8</formula>
      <formula>$AE$9</formula>
    </cfRule>
    <cfRule type="cellIs" dxfId="32" priority="16" operator="between">
      <formula>$AE$9</formula>
      <formula>$AE$10</formula>
    </cfRule>
    <cfRule type="cellIs" dxfId="31" priority="17" operator="between">
      <formula>$AE$10</formula>
      <formula>$AE$11</formula>
    </cfRule>
    <cfRule type="cellIs" dxfId="30" priority="18" operator="between">
      <formula>$AE$11</formula>
      <formula>$AE$12</formula>
    </cfRule>
    <cfRule type="cellIs" dxfId="29" priority="19" operator="between">
      <formula>$AE$12</formula>
      <formula>$AE$13</formula>
    </cfRule>
  </conditionalFormatting>
  <conditionalFormatting sqref="B7:Y7">
    <cfRule type="top10" dxfId="28" priority="10" rank="1"/>
  </conditionalFormatting>
  <conditionalFormatting sqref="B8:Y13">
    <cfRule type="top10" dxfId="27" priority="9" rank="1"/>
  </conditionalFormatting>
  <conditionalFormatting sqref="B8:Y8">
    <cfRule type="top10" dxfId="26" priority="8" rank="1"/>
  </conditionalFormatting>
  <conditionalFormatting sqref="B9:Y9">
    <cfRule type="top10" dxfId="25" priority="7" rank="1"/>
  </conditionalFormatting>
  <conditionalFormatting sqref="B10:Y10">
    <cfRule type="top10" dxfId="24" priority="6" rank="1"/>
  </conditionalFormatting>
  <conditionalFormatting sqref="B11:Y11">
    <cfRule type="top10" dxfId="23" priority="5" rank="1"/>
  </conditionalFormatting>
  <conditionalFormatting sqref="B12:Y12">
    <cfRule type="top10" dxfId="22" priority="4" rank="1"/>
  </conditionalFormatting>
  <conditionalFormatting sqref="B13:Y13">
    <cfRule type="top10" dxfId="21" priority="3" rank="1"/>
  </conditionalFormatting>
  <conditionalFormatting sqref="B6:Y6">
    <cfRule type="top10" dxfId="20" priority="2" rank="1"/>
  </conditionalFormatting>
  <conditionalFormatting sqref="Z7:Z13">
    <cfRule type="top10" dxfId="19" priority="1" rank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85" zoomScaleNormal="85" workbookViewId="0">
      <selection activeCell="A19" sqref="A19"/>
    </sheetView>
  </sheetViews>
  <sheetFormatPr defaultColWidth="8.85546875" defaultRowHeight="15" x14ac:dyDescent="0.25"/>
  <cols>
    <col min="1" max="1" width="9.85546875" customWidth="1"/>
    <col min="2" max="25" width="7.7109375" customWidth="1"/>
    <col min="26" max="27" width="11.28515625" customWidth="1"/>
    <col min="28" max="28" width="10.28515625" customWidth="1"/>
    <col min="29" max="29" width="8.140625" customWidth="1"/>
    <col min="30" max="30" width="13.7109375" bestFit="1" customWidth="1"/>
    <col min="31" max="31" width="12.28515625" style="1" bestFit="1" customWidth="1"/>
    <col min="32" max="32" width="8.28515625" customWidth="1"/>
  </cols>
  <sheetData>
    <row r="1" spans="1:3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3" t="s">
        <v>63</v>
      </c>
      <c r="AA2" s="34" t="s">
        <v>54</v>
      </c>
      <c r="AB2" s="6"/>
      <c r="AF2" s="4"/>
    </row>
    <row r="3" spans="1:32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33" t="s">
        <v>64</v>
      </c>
      <c r="AA3" s="35" t="s">
        <v>62</v>
      </c>
      <c r="AB3" s="6"/>
      <c r="AF3" s="4"/>
    </row>
    <row r="4" spans="1:3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3" t="s">
        <v>65</v>
      </c>
      <c r="AA4" s="35" t="s">
        <v>66</v>
      </c>
      <c r="AB4" s="6"/>
      <c r="AD4" s="15">
        <v>1</v>
      </c>
      <c r="AE4" s="16">
        <f>MIN(B7:Y13)</f>
        <v>535</v>
      </c>
      <c r="AF4" s="4"/>
    </row>
    <row r="5" spans="1:3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D5" s="17">
        <v>2</v>
      </c>
      <c r="AE5" s="18">
        <f t="shared" ref="AE5:AE12" si="0">AE4+$AE$14</f>
        <v>2435</v>
      </c>
      <c r="AF5" s="4"/>
    </row>
    <row r="6" spans="1:32" x14ac:dyDescent="0.25">
      <c r="A6" s="5"/>
      <c r="B6" s="8">
        <f>SUM(B7:B13)</f>
        <v>33342</v>
      </c>
      <c r="C6" s="8">
        <f t="shared" ref="C6:Y6" si="1">SUM(C7:C13)</f>
        <v>19114</v>
      </c>
      <c r="D6" s="8">
        <f t="shared" si="1"/>
        <v>10659</v>
      </c>
      <c r="E6" s="8">
        <f t="shared" si="1"/>
        <v>6558</v>
      </c>
      <c r="F6" s="8">
        <f t="shared" si="1"/>
        <v>4543</v>
      </c>
      <c r="G6" s="8">
        <f t="shared" si="1"/>
        <v>5272</v>
      </c>
      <c r="H6" s="8">
        <f t="shared" si="1"/>
        <v>10037</v>
      </c>
      <c r="I6" s="8">
        <f t="shared" si="1"/>
        <v>20157</v>
      </c>
      <c r="J6" s="8">
        <f t="shared" si="1"/>
        <v>36341</v>
      </c>
      <c r="K6" s="8">
        <f t="shared" si="1"/>
        <v>54579</v>
      </c>
      <c r="L6" s="8">
        <f t="shared" si="1"/>
        <v>72933</v>
      </c>
      <c r="M6" s="8">
        <f t="shared" si="1"/>
        <v>81230</v>
      </c>
      <c r="N6" s="8">
        <f t="shared" si="1"/>
        <v>82518</v>
      </c>
      <c r="O6" s="8">
        <f t="shared" si="1"/>
        <v>87304</v>
      </c>
      <c r="P6" s="8">
        <f t="shared" si="1"/>
        <v>96486</v>
      </c>
      <c r="Q6" s="8">
        <f t="shared" si="1"/>
        <v>96208</v>
      </c>
      <c r="R6" s="8">
        <f t="shared" si="1"/>
        <v>96945</v>
      </c>
      <c r="S6" s="8">
        <f t="shared" si="1"/>
        <v>96878</v>
      </c>
      <c r="T6" s="8">
        <f t="shared" si="1"/>
        <v>96157</v>
      </c>
      <c r="U6" s="8">
        <f t="shared" si="1"/>
        <v>98072</v>
      </c>
      <c r="V6" s="8">
        <f t="shared" si="1"/>
        <v>100215</v>
      </c>
      <c r="W6" s="8">
        <f t="shared" si="1"/>
        <v>102073</v>
      </c>
      <c r="X6" s="8">
        <f t="shared" si="1"/>
        <v>89187</v>
      </c>
      <c r="Y6" s="8">
        <f t="shared" si="1"/>
        <v>66583</v>
      </c>
      <c r="Z6" s="7"/>
      <c r="AA6" s="2"/>
      <c r="AB6" s="2"/>
      <c r="AD6" s="17">
        <v>3</v>
      </c>
      <c r="AE6" s="18">
        <f t="shared" si="0"/>
        <v>4335</v>
      </c>
      <c r="AF6" s="4"/>
    </row>
    <row r="7" spans="1:32" ht="16.5" customHeight="1" x14ac:dyDescent="0.25">
      <c r="A7" s="11" t="s">
        <v>0</v>
      </c>
      <c r="B7" s="9">
        <v>4692</v>
      </c>
      <c r="C7" s="9">
        <v>2599</v>
      </c>
      <c r="D7" s="9">
        <v>1393</v>
      </c>
      <c r="E7" s="9">
        <v>828</v>
      </c>
      <c r="F7" s="9">
        <v>648</v>
      </c>
      <c r="G7" s="9">
        <v>745</v>
      </c>
      <c r="H7" s="9">
        <v>1488</v>
      </c>
      <c r="I7" s="9">
        <v>2726</v>
      </c>
      <c r="J7" s="9">
        <v>5445</v>
      </c>
      <c r="K7" s="9">
        <v>8074</v>
      </c>
      <c r="L7" s="9">
        <v>10927</v>
      </c>
      <c r="M7" s="9">
        <v>12090</v>
      </c>
      <c r="N7" s="9">
        <v>12227</v>
      </c>
      <c r="O7" s="9">
        <v>12997</v>
      </c>
      <c r="P7" s="9">
        <v>15245</v>
      </c>
      <c r="Q7" s="9">
        <v>15067</v>
      </c>
      <c r="R7" s="9">
        <v>15081</v>
      </c>
      <c r="S7" s="9">
        <v>15569</v>
      </c>
      <c r="T7" s="9">
        <v>16275</v>
      </c>
      <c r="U7" s="9">
        <v>16768</v>
      </c>
      <c r="V7" s="9">
        <v>17635</v>
      </c>
      <c r="W7" s="9">
        <v>17625</v>
      </c>
      <c r="X7" s="9">
        <v>14482</v>
      </c>
      <c r="Y7" s="9">
        <v>10309</v>
      </c>
      <c r="Z7" s="12">
        <f t="shared" ref="Z7:Z13" si="2">SUM(B7:Y7)</f>
        <v>230935</v>
      </c>
      <c r="AA7" s="2"/>
      <c r="AB7" s="2"/>
      <c r="AD7" s="17">
        <v>4</v>
      </c>
      <c r="AE7" s="18">
        <f t="shared" si="0"/>
        <v>6235</v>
      </c>
      <c r="AF7" s="4"/>
    </row>
    <row r="8" spans="1:32" ht="16.5" customHeight="1" x14ac:dyDescent="0.25">
      <c r="A8" s="11" t="s">
        <v>1</v>
      </c>
      <c r="B8" s="9">
        <v>4756</v>
      </c>
      <c r="C8" s="9">
        <v>2545</v>
      </c>
      <c r="D8" s="9">
        <v>1391</v>
      </c>
      <c r="E8" s="9">
        <v>863</v>
      </c>
      <c r="F8" s="9">
        <v>635</v>
      </c>
      <c r="G8" s="9">
        <v>806</v>
      </c>
      <c r="H8" s="9">
        <v>2016</v>
      </c>
      <c r="I8" s="9">
        <v>4165</v>
      </c>
      <c r="J8" s="9">
        <v>6944</v>
      </c>
      <c r="K8" s="9">
        <v>10335</v>
      </c>
      <c r="L8" s="9">
        <v>13215</v>
      </c>
      <c r="M8" s="9">
        <v>14874</v>
      </c>
      <c r="N8" s="9">
        <v>14996</v>
      </c>
      <c r="O8" s="9">
        <v>15930</v>
      </c>
      <c r="P8" s="9">
        <v>17333</v>
      </c>
      <c r="Q8" s="9">
        <v>16899</v>
      </c>
      <c r="R8" s="9">
        <v>16300</v>
      </c>
      <c r="S8" s="9">
        <v>15710</v>
      </c>
      <c r="T8" s="9">
        <v>14906</v>
      </c>
      <c r="U8" s="9">
        <v>15706</v>
      </c>
      <c r="V8" s="9">
        <v>15886</v>
      </c>
      <c r="W8" s="9">
        <v>16407</v>
      </c>
      <c r="X8" s="9">
        <v>14049</v>
      </c>
      <c r="Y8" s="9">
        <v>9988</v>
      </c>
      <c r="Z8" s="13">
        <f t="shared" si="2"/>
        <v>246655</v>
      </c>
      <c r="AA8" s="2"/>
      <c r="AB8" s="2"/>
      <c r="AD8" s="17">
        <v>5</v>
      </c>
      <c r="AE8" s="18">
        <f t="shared" si="0"/>
        <v>8135</v>
      </c>
      <c r="AF8" s="4"/>
    </row>
    <row r="9" spans="1:32" ht="16.5" customHeight="1" x14ac:dyDescent="0.25">
      <c r="A9" s="11" t="s">
        <v>2</v>
      </c>
      <c r="B9" s="9">
        <v>4606</v>
      </c>
      <c r="C9" s="9">
        <v>2505</v>
      </c>
      <c r="D9" s="9">
        <v>1348</v>
      </c>
      <c r="E9" s="9">
        <v>780</v>
      </c>
      <c r="F9" s="9">
        <v>678</v>
      </c>
      <c r="G9" s="9">
        <v>771</v>
      </c>
      <c r="H9" s="9">
        <v>1635</v>
      </c>
      <c r="I9" s="9">
        <v>3208</v>
      </c>
      <c r="J9" s="9">
        <v>5441</v>
      </c>
      <c r="K9" s="9">
        <v>8308</v>
      </c>
      <c r="L9" s="9">
        <v>10818</v>
      </c>
      <c r="M9" s="9">
        <v>12177</v>
      </c>
      <c r="N9" s="9">
        <v>11813</v>
      </c>
      <c r="O9" s="9">
        <v>12871</v>
      </c>
      <c r="P9" s="9">
        <v>14861</v>
      </c>
      <c r="Q9" s="9">
        <v>14231</v>
      </c>
      <c r="R9" s="9">
        <v>13893</v>
      </c>
      <c r="S9" s="9">
        <v>13821</v>
      </c>
      <c r="T9" s="9">
        <v>13951</v>
      </c>
      <c r="U9" s="9">
        <v>14118</v>
      </c>
      <c r="V9" s="9">
        <v>14593</v>
      </c>
      <c r="W9" s="9">
        <v>15190</v>
      </c>
      <c r="X9" s="9">
        <v>12887</v>
      </c>
      <c r="Y9" s="9">
        <v>9192</v>
      </c>
      <c r="Z9" s="13">
        <f t="shared" si="2"/>
        <v>213696</v>
      </c>
      <c r="AA9" s="2"/>
      <c r="AB9" s="2"/>
      <c r="AD9" s="17">
        <v>6</v>
      </c>
      <c r="AE9" s="18">
        <f t="shared" si="0"/>
        <v>10035</v>
      </c>
      <c r="AF9" s="4"/>
    </row>
    <row r="10" spans="1:32" ht="16.5" customHeight="1" x14ac:dyDescent="0.25">
      <c r="A10" s="11" t="s">
        <v>3</v>
      </c>
      <c r="B10" s="9">
        <v>4283</v>
      </c>
      <c r="C10" s="9">
        <v>2371</v>
      </c>
      <c r="D10" s="9">
        <v>1191</v>
      </c>
      <c r="E10" s="9">
        <v>846</v>
      </c>
      <c r="F10" s="9">
        <v>554</v>
      </c>
      <c r="G10" s="9">
        <v>751</v>
      </c>
      <c r="H10" s="9">
        <v>1595</v>
      </c>
      <c r="I10" s="9">
        <v>3148</v>
      </c>
      <c r="J10" s="9">
        <v>5497</v>
      </c>
      <c r="K10" s="9">
        <v>8112</v>
      </c>
      <c r="L10" s="9">
        <v>10628</v>
      </c>
      <c r="M10" s="9">
        <v>10610</v>
      </c>
      <c r="N10" s="9">
        <v>11182</v>
      </c>
      <c r="O10" s="9">
        <v>12253</v>
      </c>
      <c r="P10" s="9">
        <v>14461</v>
      </c>
      <c r="Q10" s="9">
        <v>15747</v>
      </c>
      <c r="R10" s="9">
        <v>16691</v>
      </c>
      <c r="S10" s="9">
        <v>15740</v>
      </c>
      <c r="T10" s="9">
        <v>15168</v>
      </c>
      <c r="U10" s="9">
        <v>15605</v>
      </c>
      <c r="V10" s="9">
        <v>15905</v>
      </c>
      <c r="W10" s="9">
        <v>15762</v>
      </c>
      <c r="X10" s="9">
        <v>13830</v>
      </c>
      <c r="Y10" s="9">
        <v>10109</v>
      </c>
      <c r="Z10" s="13">
        <f t="shared" si="2"/>
        <v>222039</v>
      </c>
      <c r="AA10" s="2"/>
      <c r="AB10" s="2"/>
      <c r="AD10" s="17">
        <v>7</v>
      </c>
      <c r="AE10" s="18">
        <f t="shared" si="0"/>
        <v>11935</v>
      </c>
      <c r="AF10" s="4"/>
    </row>
    <row r="11" spans="1:32" ht="16.5" customHeight="1" x14ac:dyDescent="0.25">
      <c r="A11" s="11" t="s">
        <v>4</v>
      </c>
      <c r="B11" s="9">
        <v>5250</v>
      </c>
      <c r="C11" s="9">
        <v>2777</v>
      </c>
      <c r="D11" s="9">
        <v>1456</v>
      </c>
      <c r="E11" s="9">
        <v>957</v>
      </c>
      <c r="F11" s="9">
        <v>660</v>
      </c>
      <c r="G11" s="9">
        <v>967</v>
      </c>
      <c r="H11" s="9">
        <v>1927</v>
      </c>
      <c r="I11" s="9">
        <v>4101</v>
      </c>
      <c r="J11" s="9">
        <v>6848</v>
      </c>
      <c r="K11" s="9">
        <v>9247</v>
      </c>
      <c r="L11" s="9">
        <v>12139</v>
      </c>
      <c r="M11" s="9">
        <v>12859</v>
      </c>
      <c r="N11" s="9">
        <v>12447</v>
      </c>
      <c r="O11" s="9">
        <v>12495</v>
      </c>
      <c r="P11" s="9">
        <v>13696</v>
      </c>
      <c r="Q11" s="9">
        <v>13334</v>
      </c>
      <c r="R11" s="9">
        <v>12578</v>
      </c>
      <c r="S11" s="9">
        <v>11805</v>
      </c>
      <c r="T11" s="9">
        <v>11349</v>
      </c>
      <c r="U11" s="9">
        <v>11087</v>
      </c>
      <c r="V11" s="9">
        <v>10895</v>
      </c>
      <c r="W11" s="9">
        <v>11180</v>
      </c>
      <c r="X11" s="9">
        <v>9818</v>
      </c>
      <c r="Y11" s="9">
        <v>8153</v>
      </c>
      <c r="Z11" s="13">
        <f t="shared" si="2"/>
        <v>198025</v>
      </c>
      <c r="AA11" s="2"/>
      <c r="AB11" s="2"/>
      <c r="AD11" s="17">
        <v>8</v>
      </c>
      <c r="AE11" s="18">
        <f t="shared" si="0"/>
        <v>13835</v>
      </c>
      <c r="AF11" s="4"/>
    </row>
    <row r="12" spans="1:32" ht="16.5" customHeight="1" x14ac:dyDescent="0.25">
      <c r="A12" s="11" t="s">
        <v>5</v>
      </c>
      <c r="B12" s="9">
        <v>4694</v>
      </c>
      <c r="C12" s="9">
        <v>2829</v>
      </c>
      <c r="D12" s="9">
        <v>1839</v>
      </c>
      <c r="E12" s="9">
        <v>1098</v>
      </c>
      <c r="F12" s="9">
        <v>678</v>
      </c>
      <c r="G12" s="9">
        <v>601</v>
      </c>
      <c r="H12" s="9">
        <v>841</v>
      </c>
      <c r="I12" s="9">
        <v>1566</v>
      </c>
      <c r="J12" s="9">
        <v>3240</v>
      </c>
      <c r="K12" s="9">
        <v>5188</v>
      </c>
      <c r="L12" s="9">
        <v>7015</v>
      </c>
      <c r="M12" s="9">
        <v>8227</v>
      </c>
      <c r="N12" s="9">
        <v>8717</v>
      </c>
      <c r="O12" s="9">
        <v>8746</v>
      </c>
      <c r="P12" s="9">
        <v>8636</v>
      </c>
      <c r="Q12" s="9">
        <v>8301</v>
      </c>
      <c r="R12" s="9">
        <v>8538</v>
      </c>
      <c r="S12" s="9">
        <v>8958</v>
      </c>
      <c r="T12" s="9">
        <v>9104</v>
      </c>
      <c r="U12" s="9">
        <v>8821</v>
      </c>
      <c r="V12" s="9">
        <v>8719</v>
      </c>
      <c r="W12" s="9">
        <v>8983</v>
      </c>
      <c r="X12" s="9">
        <v>8772</v>
      </c>
      <c r="Y12" s="9">
        <v>7340</v>
      </c>
      <c r="Z12" s="13">
        <f t="shared" si="2"/>
        <v>141451</v>
      </c>
      <c r="AA12" s="2"/>
      <c r="AB12" s="2"/>
      <c r="AD12" s="17">
        <v>9</v>
      </c>
      <c r="AE12" s="18">
        <f t="shared" si="0"/>
        <v>15735</v>
      </c>
      <c r="AF12" s="3"/>
    </row>
    <row r="13" spans="1:32" ht="16.5" customHeight="1" x14ac:dyDescent="0.25">
      <c r="A13" s="11" t="s">
        <v>6</v>
      </c>
      <c r="B13" s="9">
        <v>5061</v>
      </c>
      <c r="C13" s="9">
        <v>3488</v>
      </c>
      <c r="D13" s="9">
        <v>2041</v>
      </c>
      <c r="E13" s="9">
        <v>1186</v>
      </c>
      <c r="F13" s="9">
        <v>690</v>
      </c>
      <c r="G13" s="9">
        <v>631</v>
      </c>
      <c r="H13" s="9">
        <v>535</v>
      </c>
      <c r="I13" s="9">
        <v>1243</v>
      </c>
      <c r="J13" s="9">
        <v>2926</v>
      </c>
      <c r="K13" s="9">
        <v>5315</v>
      </c>
      <c r="L13" s="9">
        <v>8191</v>
      </c>
      <c r="M13" s="9">
        <v>10393</v>
      </c>
      <c r="N13" s="9">
        <v>11136</v>
      </c>
      <c r="O13" s="9">
        <v>12012</v>
      </c>
      <c r="P13" s="9">
        <v>12254</v>
      </c>
      <c r="Q13" s="9">
        <v>12629</v>
      </c>
      <c r="R13" s="9">
        <v>13864</v>
      </c>
      <c r="S13" s="9">
        <v>15275</v>
      </c>
      <c r="T13" s="9">
        <v>15404</v>
      </c>
      <c r="U13" s="9">
        <v>15967</v>
      </c>
      <c r="V13" s="9">
        <v>16582</v>
      </c>
      <c r="W13" s="9">
        <v>16926</v>
      </c>
      <c r="X13" s="9">
        <v>15349</v>
      </c>
      <c r="Y13" s="9">
        <v>11492</v>
      </c>
      <c r="Z13" s="13">
        <f t="shared" si="2"/>
        <v>210590</v>
      </c>
      <c r="AA13" s="2"/>
      <c r="AB13" s="2"/>
      <c r="AD13" s="17">
        <v>10</v>
      </c>
      <c r="AE13" s="19">
        <f>MAX(B7:Y13)</f>
        <v>17635</v>
      </c>
    </row>
    <row r="14" spans="1:32" ht="18.75" customHeight="1" thickBot="1" x14ac:dyDescent="0.3">
      <c r="A14" s="5"/>
      <c r="B14" s="10" t="s">
        <v>7</v>
      </c>
      <c r="C14" s="10" t="s">
        <v>8</v>
      </c>
      <c r="D14" s="10" t="s">
        <v>9</v>
      </c>
      <c r="E14" s="10" t="s">
        <v>10</v>
      </c>
      <c r="F14" s="10" t="s">
        <v>11</v>
      </c>
      <c r="G14" s="10" t="s">
        <v>12</v>
      </c>
      <c r="H14" s="10" t="s">
        <v>13</v>
      </c>
      <c r="I14" s="10" t="s">
        <v>14</v>
      </c>
      <c r="J14" s="10" t="s">
        <v>15</v>
      </c>
      <c r="K14" s="10" t="s">
        <v>16</v>
      </c>
      <c r="L14" s="10" t="s">
        <v>17</v>
      </c>
      <c r="M14" s="10" t="s">
        <v>18</v>
      </c>
      <c r="N14" s="10" t="s">
        <v>19</v>
      </c>
      <c r="O14" s="10" t="s">
        <v>20</v>
      </c>
      <c r="P14" s="10" t="s">
        <v>21</v>
      </c>
      <c r="Q14" s="10" t="s">
        <v>22</v>
      </c>
      <c r="R14" s="10" t="s">
        <v>23</v>
      </c>
      <c r="S14" s="10" t="s">
        <v>24</v>
      </c>
      <c r="T14" s="10" t="s">
        <v>25</v>
      </c>
      <c r="U14" s="10" t="s">
        <v>26</v>
      </c>
      <c r="V14" s="10" t="s">
        <v>27</v>
      </c>
      <c r="W14" s="10" t="s">
        <v>28</v>
      </c>
      <c r="X14" s="10" t="s">
        <v>29</v>
      </c>
      <c r="Y14" s="10" t="s">
        <v>30</v>
      </c>
      <c r="Z14" s="5"/>
      <c r="AA14" s="5"/>
      <c r="AB14" s="5"/>
      <c r="AD14" s="20" t="s">
        <v>31</v>
      </c>
      <c r="AE14" s="21">
        <f>(AE13-AE4)/9</f>
        <v>1900</v>
      </c>
    </row>
    <row r="15" spans="1:32" x14ac:dyDescent="0.25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  <c r="AA15" s="5"/>
      <c r="AB15" s="5"/>
    </row>
    <row r="16" spans="1:32" ht="21.75" customHeight="1" x14ac:dyDescent="0.25">
      <c r="A16" s="5"/>
      <c r="B16" s="39" t="s">
        <v>57</v>
      </c>
      <c r="C16" s="39"/>
      <c r="D16" s="39"/>
      <c r="E16" s="39"/>
      <c r="F16" s="39"/>
      <c r="G16" s="39"/>
      <c r="H16" s="10"/>
      <c r="I16" s="36"/>
      <c r="J16" s="37" t="s">
        <v>61</v>
      </c>
      <c r="K16" s="36"/>
      <c r="L16" s="10"/>
      <c r="M16" s="38" t="s">
        <v>56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  <c r="AA16" s="5"/>
      <c r="AB16" s="5"/>
    </row>
    <row r="17" spans="1:28" ht="12" customHeight="1" x14ac:dyDescent="0.25">
      <c r="A17" s="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  <c r="AA17" s="5"/>
      <c r="AB17" s="5"/>
    </row>
  </sheetData>
  <mergeCells count="1">
    <mergeCell ref="B16:G16"/>
  </mergeCells>
  <conditionalFormatting sqref="B7:Y13">
    <cfRule type="cellIs" dxfId="18" priority="11" operator="between">
      <formula>$AE$4</formula>
      <formula>$AE$5</formula>
    </cfRule>
    <cfRule type="cellIs" dxfId="17" priority="12" operator="between">
      <formula>$AE$5</formula>
      <formula>$AE$6</formula>
    </cfRule>
    <cfRule type="cellIs" dxfId="16" priority="13" operator="between">
      <formula>$AE$6</formula>
      <formula>$AE$7</formula>
    </cfRule>
    <cfRule type="cellIs" dxfId="15" priority="14" operator="between">
      <formula>$AE$7</formula>
      <formula>$AE$8</formula>
    </cfRule>
    <cfRule type="cellIs" dxfId="14" priority="15" operator="between">
      <formula>$AE$8</formula>
      <formula>$AE$9</formula>
    </cfRule>
    <cfRule type="cellIs" dxfId="13" priority="16" operator="between">
      <formula>$AE$9</formula>
      <formula>$AE$10</formula>
    </cfRule>
    <cfRule type="cellIs" dxfId="12" priority="17" operator="between">
      <formula>$AE$10</formula>
      <formula>$AE$11</formula>
    </cfRule>
    <cfRule type="cellIs" dxfId="11" priority="18" operator="between">
      <formula>$AE$11</formula>
      <formula>$AE$12</formula>
    </cfRule>
    <cfRule type="cellIs" dxfId="10" priority="19" operator="between">
      <formula>$AE$12</formula>
      <formula>$AE$13</formula>
    </cfRule>
  </conditionalFormatting>
  <conditionalFormatting sqref="B7:Y7">
    <cfRule type="top10" dxfId="9" priority="10" rank="1"/>
  </conditionalFormatting>
  <conditionalFormatting sqref="B8:Y13">
    <cfRule type="top10" dxfId="8" priority="9" rank="1"/>
  </conditionalFormatting>
  <conditionalFormatting sqref="B8:Y8">
    <cfRule type="top10" dxfId="7" priority="8" rank="1"/>
  </conditionalFormatting>
  <conditionalFormatting sqref="B9:Y9">
    <cfRule type="top10" dxfId="6" priority="7" rank="1"/>
  </conditionalFormatting>
  <conditionalFormatting sqref="B10:Y10">
    <cfRule type="top10" dxfId="5" priority="6" rank="1"/>
  </conditionalFormatting>
  <conditionalFormatting sqref="B11:Y11">
    <cfRule type="top10" dxfId="4" priority="5" rank="1"/>
  </conditionalFormatting>
  <conditionalFormatting sqref="B12:Y12">
    <cfRule type="top10" dxfId="3" priority="4" rank="1"/>
  </conditionalFormatting>
  <conditionalFormatting sqref="B13:Y13">
    <cfRule type="top10" dxfId="2" priority="3" rank="1"/>
  </conditionalFormatting>
  <conditionalFormatting sqref="B6:Y6">
    <cfRule type="top10" dxfId="1" priority="2" rank="1"/>
  </conditionalFormatting>
  <conditionalFormatting sqref="Z7:Z13">
    <cfRule type="top10" dxfId="0" priority="1" rank="1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"/>
  <sheetViews>
    <sheetView workbookViewId="0">
      <selection activeCell="A14" sqref="A14"/>
    </sheetView>
  </sheetViews>
  <sheetFormatPr defaultRowHeight="15" x14ac:dyDescent="0.25"/>
  <cols>
    <col min="2" max="25" width="7.85546875" customWidth="1"/>
    <col min="26" max="26" width="10.5703125" customWidth="1"/>
  </cols>
  <sheetData>
    <row r="2" spans="1:26" x14ac:dyDescent="0.25">
      <c r="B2" s="32" t="s">
        <v>46</v>
      </c>
    </row>
    <row r="4" spans="1:26" x14ac:dyDescent="0.25">
      <c r="B4" s="31">
        <v>0</v>
      </c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26" t="s">
        <v>45</v>
      </c>
    </row>
    <row r="5" spans="1:26" x14ac:dyDescent="0.25">
      <c r="A5" t="s">
        <v>47</v>
      </c>
      <c r="B5" s="25">
        <v>4692</v>
      </c>
      <c r="C5" s="25">
        <v>2599</v>
      </c>
      <c r="D5" s="25">
        <v>1393</v>
      </c>
      <c r="E5" s="25">
        <v>828</v>
      </c>
      <c r="F5" s="25">
        <v>648</v>
      </c>
      <c r="G5" s="25">
        <v>745</v>
      </c>
      <c r="H5" s="25">
        <v>1488</v>
      </c>
      <c r="I5" s="25">
        <v>2726</v>
      </c>
      <c r="J5" s="25">
        <v>5445</v>
      </c>
      <c r="K5" s="25">
        <v>8074</v>
      </c>
      <c r="L5" s="25">
        <v>10927</v>
      </c>
      <c r="M5" s="25">
        <v>12090</v>
      </c>
      <c r="N5" s="25">
        <v>12227</v>
      </c>
      <c r="O5" s="25">
        <v>12997</v>
      </c>
      <c r="P5" s="25">
        <v>15245</v>
      </c>
      <c r="Q5" s="25">
        <v>15067</v>
      </c>
      <c r="R5" s="25">
        <v>15081</v>
      </c>
      <c r="S5" s="25">
        <v>15569</v>
      </c>
      <c r="T5" s="25">
        <v>16275</v>
      </c>
      <c r="U5" s="25">
        <v>16768</v>
      </c>
      <c r="V5" s="25">
        <v>17635</v>
      </c>
      <c r="W5" s="25">
        <v>17625</v>
      </c>
      <c r="X5" s="25">
        <v>14482</v>
      </c>
      <c r="Y5" s="25">
        <v>10309</v>
      </c>
      <c r="Z5" s="29">
        <f>SUM(B5:Y5)</f>
        <v>230935</v>
      </c>
    </row>
    <row r="6" spans="1:26" x14ac:dyDescent="0.25">
      <c r="A6" t="s">
        <v>48</v>
      </c>
      <c r="B6" s="25">
        <v>4756</v>
      </c>
      <c r="C6" s="25">
        <v>2545</v>
      </c>
      <c r="D6" s="25">
        <v>1391</v>
      </c>
      <c r="E6" s="25">
        <v>863</v>
      </c>
      <c r="F6" s="25">
        <v>635</v>
      </c>
      <c r="G6" s="25">
        <v>806</v>
      </c>
      <c r="H6" s="25">
        <v>2016</v>
      </c>
      <c r="I6" s="25">
        <v>4165</v>
      </c>
      <c r="J6" s="25">
        <v>6944</v>
      </c>
      <c r="K6" s="25">
        <v>10335</v>
      </c>
      <c r="L6" s="25">
        <v>13215</v>
      </c>
      <c r="M6" s="25">
        <v>14874</v>
      </c>
      <c r="N6" s="25">
        <v>14996</v>
      </c>
      <c r="O6" s="25">
        <v>15930</v>
      </c>
      <c r="P6" s="25">
        <v>17333</v>
      </c>
      <c r="Q6" s="25">
        <v>16899</v>
      </c>
      <c r="R6" s="25">
        <v>16300</v>
      </c>
      <c r="S6" s="25">
        <v>15710</v>
      </c>
      <c r="T6" s="25">
        <v>14906</v>
      </c>
      <c r="U6" s="25">
        <v>15706</v>
      </c>
      <c r="V6" s="25">
        <v>15886</v>
      </c>
      <c r="W6" s="25">
        <v>16407</v>
      </c>
      <c r="X6" s="25">
        <v>14049</v>
      </c>
      <c r="Y6" s="25">
        <v>9988</v>
      </c>
      <c r="Z6" s="29">
        <f t="shared" ref="Z6:Z11" si="0">SUM(B6:Y6)</f>
        <v>246655</v>
      </c>
    </row>
    <row r="7" spans="1:26" x14ac:dyDescent="0.25">
      <c r="A7" t="s">
        <v>49</v>
      </c>
      <c r="B7" s="25">
        <v>4606</v>
      </c>
      <c r="C7" s="25">
        <v>2505</v>
      </c>
      <c r="D7" s="25">
        <v>1348</v>
      </c>
      <c r="E7" s="25">
        <v>780</v>
      </c>
      <c r="F7" s="25">
        <v>678</v>
      </c>
      <c r="G7" s="25">
        <v>771</v>
      </c>
      <c r="H7" s="25">
        <v>1635</v>
      </c>
      <c r="I7" s="25">
        <v>3208</v>
      </c>
      <c r="J7" s="25">
        <v>5441</v>
      </c>
      <c r="K7" s="25">
        <v>8308</v>
      </c>
      <c r="L7" s="25">
        <v>10818</v>
      </c>
      <c r="M7" s="25">
        <v>12177</v>
      </c>
      <c r="N7" s="25">
        <v>11813</v>
      </c>
      <c r="O7" s="25">
        <v>12871</v>
      </c>
      <c r="P7" s="25">
        <v>14861</v>
      </c>
      <c r="Q7" s="25">
        <v>14231</v>
      </c>
      <c r="R7" s="25">
        <v>13893</v>
      </c>
      <c r="S7" s="25">
        <v>13821</v>
      </c>
      <c r="T7" s="25">
        <v>13951</v>
      </c>
      <c r="U7" s="25">
        <v>14118</v>
      </c>
      <c r="V7" s="25">
        <v>14593</v>
      </c>
      <c r="W7" s="25">
        <v>15190</v>
      </c>
      <c r="X7" s="25">
        <v>12887</v>
      </c>
      <c r="Y7" s="25">
        <v>9192</v>
      </c>
      <c r="Z7" s="29">
        <f t="shared" si="0"/>
        <v>213696</v>
      </c>
    </row>
    <row r="8" spans="1:26" x14ac:dyDescent="0.25">
      <c r="A8" t="s">
        <v>50</v>
      </c>
      <c r="B8" s="25">
        <v>4283</v>
      </c>
      <c r="C8" s="25">
        <v>2371</v>
      </c>
      <c r="D8" s="25">
        <v>1191</v>
      </c>
      <c r="E8" s="25">
        <v>846</v>
      </c>
      <c r="F8" s="25">
        <v>554</v>
      </c>
      <c r="G8" s="25">
        <v>751</v>
      </c>
      <c r="H8" s="25">
        <v>1595</v>
      </c>
      <c r="I8" s="25">
        <v>3148</v>
      </c>
      <c r="J8" s="25">
        <v>5497</v>
      </c>
      <c r="K8" s="25">
        <v>8112</v>
      </c>
      <c r="L8" s="25">
        <v>10628</v>
      </c>
      <c r="M8" s="25">
        <v>10610</v>
      </c>
      <c r="N8" s="25">
        <v>11182</v>
      </c>
      <c r="O8" s="25">
        <v>12253</v>
      </c>
      <c r="P8" s="25">
        <v>14461</v>
      </c>
      <c r="Q8" s="25">
        <v>15747</v>
      </c>
      <c r="R8" s="25">
        <v>16691</v>
      </c>
      <c r="S8" s="25">
        <v>15740</v>
      </c>
      <c r="T8" s="25">
        <v>15168</v>
      </c>
      <c r="U8" s="25">
        <v>15605</v>
      </c>
      <c r="V8" s="25">
        <v>15905</v>
      </c>
      <c r="W8" s="25">
        <v>15762</v>
      </c>
      <c r="X8" s="25">
        <v>13830</v>
      </c>
      <c r="Y8" s="25">
        <v>10109</v>
      </c>
      <c r="Z8" s="29">
        <f t="shared" si="0"/>
        <v>222039</v>
      </c>
    </row>
    <row r="9" spans="1:26" x14ac:dyDescent="0.25">
      <c r="A9" t="s">
        <v>51</v>
      </c>
      <c r="B9" s="25">
        <v>5250</v>
      </c>
      <c r="C9" s="25">
        <v>2777</v>
      </c>
      <c r="D9" s="25">
        <v>1456</v>
      </c>
      <c r="E9" s="25">
        <v>957</v>
      </c>
      <c r="F9" s="25">
        <v>660</v>
      </c>
      <c r="G9" s="25">
        <v>967</v>
      </c>
      <c r="H9" s="25">
        <v>1927</v>
      </c>
      <c r="I9" s="25">
        <v>4101</v>
      </c>
      <c r="J9" s="25">
        <v>6848</v>
      </c>
      <c r="K9" s="25">
        <v>9247</v>
      </c>
      <c r="L9" s="25">
        <v>12139</v>
      </c>
      <c r="M9" s="25">
        <v>12859</v>
      </c>
      <c r="N9" s="25">
        <v>12447</v>
      </c>
      <c r="O9" s="25">
        <v>12495</v>
      </c>
      <c r="P9" s="25">
        <v>13696</v>
      </c>
      <c r="Q9" s="25">
        <v>13334</v>
      </c>
      <c r="R9" s="25">
        <v>12578</v>
      </c>
      <c r="S9" s="25">
        <v>11805</v>
      </c>
      <c r="T9" s="25">
        <v>11349</v>
      </c>
      <c r="U9" s="25">
        <v>11087</v>
      </c>
      <c r="V9" s="25">
        <v>10895</v>
      </c>
      <c r="W9" s="25">
        <v>11180</v>
      </c>
      <c r="X9" s="25">
        <v>9818</v>
      </c>
      <c r="Y9" s="25">
        <v>8153</v>
      </c>
      <c r="Z9" s="29">
        <f t="shared" si="0"/>
        <v>198025</v>
      </c>
    </row>
    <row r="10" spans="1:26" x14ac:dyDescent="0.25">
      <c r="A10" t="s">
        <v>52</v>
      </c>
      <c r="B10" s="25">
        <v>4694</v>
      </c>
      <c r="C10" s="25">
        <v>2829</v>
      </c>
      <c r="D10" s="25">
        <v>1839</v>
      </c>
      <c r="E10" s="25">
        <v>1098</v>
      </c>
      <c r="F10" s="25">
        <v>678</v>
      </c>
      <c r="G10" s="25">
        <v>601</v>
      </c>
      <c r="H10" s="25">
        <v>841</v>
      </c>
      <c r="I10" s="25">
        <v>1566</v>
      </c>
      <c r="J10" s="25">
        <v>3240</v>
      </c>
      <c r="K10" s="25">
        <v>5188</v>
      </c>
      <c r="L10" s="25">
        <v>7015</v>
      </c>
      <c r="M10" s="25">
        <v>8227</v>
      </c>
      <c r="N10" s="25">
        <v>8717</v>
      </c>
      <c r="O10" s="25">
        <v>8746</v>
      </c>
      <c r="P10" s="25">
        <v>8636</v>
      </c>
      <c r="Q10" s="25">
        <v>8301</v>
      </c>
      <c r="R10" s="25">
        <v>8538</v>
      </c>
      <c r="S10" s="25">
        <v>8958</v>
      </c>
      <c r="T10" s="25">
        <v>9104</v>
      </c>
      <c r="U10" s="25">
        <v>8821</v>
      </c>
      <c r="V10" s="25">
        <v>8719</v>
      </c>
      <c r="W10" s="25">
        <v>8983</v>
      </c>
      <c r="X10" s="25">
        <v>8772</v>
      </c>
      <c r="Y10" s="25">
        <v>7340</v>
      </c>
      <c r="Z10" s="29">
        <f t="shared" si="0"/>
        <v>141451</v>
      </c>
    </row>
    <row r="11" spans="1:26" x14ac:dyDescent="0.25">
      <c r="A11" t="s">
        <v>53</v>
      </c>
      <c r="B11" s="25">
        <v>5061</v>
      </c>
      <c r="C11" s="25">
        <v>3488</v>
      </c>
      <c r="D11" s="25">
        <v>2041</v>
      </c>
      <c r="E11" s="25">
        <v>1186</v>
      </c>
      <c r="F11" s="25">
        <v>690</v>
      </c>
      <c r="G11" s="25">
        <v>631</v>
      </c>
      <c r="H11" s="25">
        <v>535</v>
      </c>
      <c r="I11" s="25">
        <v>1243</v>
      </c>
      <c r="J11" s="25">
        <v>2926</v>
      </c>
      <c r="K11" s="25">
        <v>5315</v>
      </c>
      <c r="L11" s="25">
        <v>8191</v>
      </c>
      <c r="M11" s="25">
        <v>10393</v>
      </c>
      <c r="N11" s="25">
        <v>11136</v>
      </c>
      <c r="O11" s="25">
        <v>12012</v>
      </c>
      <c r="P11" s="25">
        <v>12254</v>
      </c>
      <c r="Q11" s="25">
        <v>12629</v>
      </c>
      <c r="R11" s="25">
        <v>13864</v>
      </c>
      <c r="S11" s="25">
        <v>15275</v>
      </c>
      <c r="T11" s="25">
        <v>15404</v>
      </c>
      <c r="U11" s="25">
        <v>15967</v>
      </c>
      <c r="V11" s="25">
        <v>16582</v>
      </c>
      <c r="W11" s="25">
        <v>16926</v>
      </c>
      <c r="X11" s="25">
        <v>15349</v>
      </c>
      <c r="Y11" s="25">
        <v>11492</v>
      </c>
      <c r="Z11" s="29">
        <f t="shared" si="0"/>
        <v>210590</v>
      </c>
    </row>
    <row r="12" spans="1:26" ht="22.5" customHeight="1" thickBot="1" x14ac:dyDescent="0.3">
      <c r="A12" s="27" t="s">
        <v>45</v>
      </c>
      <c r="B12" s="28">
        <f>SUM(B5:B11)</f>
        <v>33342</v>
      </c>
      <c r="C12" s="28">
        <f t="shared" ref="C12:Y12" si="1">SUM(C5:C11)</f>
        <v>19114</v>
      </c>
      <c r="D12" s="28">
        <f t="shared" si="1"/>
        <v>10659</v>
      </c>
      <c r="E12" s="28">
        <f t="shared" si="1"/>
        <v>6558</v>
      </c>
      <c r="F12" s="28">
        <f t="shared" si="1"/>
        <v>4543</v>
      </c>
      <c r="G12" s="28">
        <f t="shared" si="1"/>
        <v>5272</v>
      </c>
      <c r="H12" s="28">
        <f t="shared" si="1"/>
        <v>10037</v>
      </c>
      <c r="I12" s="28">
        <f t="shared" si="1"/>
        <v>20157</v>
      </c>
      <c r="J12" s="28">
        <f t="shared" si="1"/>
        <v>36341</v>
      </c>
      <c r="K12" s="28">
        <f t="shared" si="1"/>
        <v>54579</v>
      </c>
      <c r="L12" s="28">
        <f t="shared" si="1"/>
        <v>72933</v>
      </c>
      <c r="M12" s="28">
        <f t="shared" si="1"/>
        <v>81230</v>
      </c>
      <c r="N12" s="28">
        <f t="shared" si="1"/>
        <v>82518</v>
      </c>
      <c r="O12" s="28">
        <f t="shared" si="1"/>
        <v>87304</v>
      </c>
      <c r="P12" s="28">
        <f t="shared" si="1"/>
        <v>96486</v>
      </c>
      <c r="Q12" s="28">
        <f t="shared" si="1"/>
        <v>96208</v>
      </c>
      <c r="R12" s="28">
        <f t="shared" si="1"/>
        <v>96945</v>
      </c>
      <c r="S12" s="28">
        <f t="shared" si="1"/>
        <v>96878</v>
      </c>
      <c r="T12" s="28">
        <f t="shared" si="1"/>
        <v>96157</v>
      </c>
      <c r="U12" s="28">
        <f t="shared" si="1"/>
        <v>98072</v>
      </c>
      <c r="V12" s="28">
        <f t="shared" si="1"/>
        <v>100215</v>
      </c>
      <c r="W12" s="28">
        <f t="shared" si="1"/>
        <v>102073</v>
      </c>
      <c r="X12" s="28">
        <f t="shared" si="1"/>
        <v>89187</v>
      </c>
      <c r="Y12" s="28">
        <f t="shared" si="1"/>
        <v>66583</v>
      </c>
      <c r="Z12" s="30">
        <f>SUM(Z5:Z11)</f>
        <v>1463391</v>
      </c>
    </row>
    <row r="13" spans="1:26" ht="15.75" thickTop="1" x14ac:dyDescent="0.25"/>
  </sheetData>
  <conditionalFormatting sqref="B5:Y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Y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Z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8" sqref="B8"/>
    </sheetView>
  </sheetViews>
  <sheetFormatPr defaultRowHeight="15" x14ac:dyDescent="0.25"/>
  <sheetData>
    <row r="2" spans="2:2" x14ac:dyDescent="0.25">
      <c r="B2" t="s">
        <v>67</v>
      </c>
    </row>
    <row r="3" spans="2:2" x14ac:dyDescent="0.25">
      <c r="B3" t="s">
        <v>69</v>
      </c>
    </row>
    <row r="5" spans="2:2" x14ac:dyDescent="0.25">
      <c r="B5" t="s">
        <v>68</v>
      </c>
    </row>
    <row r="6" spans="2:2" x14ac:dyDescent="0.25">
      <c r="B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Percentage_Months_vs_Days</vt:lpstr>
      <vt:lpstr>Numbers_Months_vs_Days</vt:lpstr>
      <vt:lpstr>Percentage_Months_vs_Hours</vt:lpstr>
      <vt:lpstr>Numbers_Months_vs_Hours</vt:lpstr>
      <vt:lpstr>Percentage_Days_vs_Hours</vt:lpstr>
      <vt:lpstr>Numbers_Days_vs_Hours</vt:lpstr>
      <vt:lpstr>Excel</vt:lpstr>
      <vt:lpstr>omkantine.de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Buchberger</dc:creator>
  <cp:lastModifiedBy>Oliver Buchberger</cp:lastModifiedBy>
  <dcterms:created xsi:type="dcterms:W3CDTF">2015-12-15T14:52:51Z</dcterms:created>
  <dcterms:modified xsi:type="dcterms:W3CDTF">2016-08-03T07:56:02Z</dcterms:modified>
</cp:coreProperties>
</file>